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xee455\Desktop\"/>
    </mc:Choice>
  </mc:AlternateContent>
  <xr:revisionPtr revIDLastSave="0" documentId="8_{61A33952-C14C-45CE-8934-D3B01345A2BD}" xr6:coauthVersionLast="47" xr6:coauthVersionMax="47" xr10:uidLastSave="{00000000-0000-0000-0000-000000000000}"/>
  <workbookProtection workbookAlgorithmName="SHA-512" workbookHashValue="K7UCRQB7NC8z+XQtlx5/eYs5DMgTeHhV+II7Id9JY40F4dCXouP06gNw6M8jO1i0qbQfKrTykh8Uu8zipfNk+A==" workbookSaltValue="kmWS9Pv7JhSNTgYUJaLzyA==" workbookSpinCount="100000" lockStructure="1"/>
  <bookViews>
    <workbookView xWindow="-120" yWindow="-120" windowWidth="25440" windowHeight="15390" xr2:uid="{00000000-000D-0000-FFFF-FFFF00000000}"/>
  </bookViews>
  <sheets>
    <sheet name="AVANT PROPOS" sheetId="1" r:id="rId1"/>
    <sheet name="DEMANDE" sheetId="2" r:id="rId2"/>
    <sheet name="ENTREPRISE" sheetId="3" r:id="rId3"/>
    <sheet name="ENTREPRISE (suite)" sheetId="20" r:id="rId4"/>
    <sheet name="ANALYSE PME" sheetId="6" r:id="rId5"/>
    <sheet name="ENTREPRISE EN DIFFICULTE" sheetId="19" r:id="rId6"/>
    <sheet name="DESCRIPTIF PROJET" sheetId="4" r:id="rId7"/>
    <sheet name="BUDGET" sheetId="5" r:id="rId8"/>
    <sheet name="BILAN " sheetId="7" r:id="rId9"/>
    <sheet name="PP  + EFFECTIFS " sheetId="9" r:id="rId10"/>
    <sheet name="critères de sélection" sheetId="21" r:id="rId11"/>
    <sheet name="DECLARATION SUR L'HONNEUR" sheetId="16" r:id="rId12"/>
    <sheet name="PIECES A JOINDRE" sheetId="12" r:id="rId13"/>
    <sheet name="ORGANIGRAMME" sheetId="13" r:id="rId14"/>
    <sheet name="MODELE DE LETTRE DE DEMANDE " sheetId="14" state="hidden" r:id="rId15"/>
  </sheets>
  <definedNames>
    <definedName name="_ftn1" localSheetId="7">BUDGET!#REF!</definedName>
    <definedName name="_ftnref1" localSheetId="7">BUDGET!$B$50</definedName>
    <definedName name="Check13" localSheetId="11">'DECLARATION SUR L''HONNEUR'!$C$23</definedName>
    <definedName name="Check14" localSheetId="11">'DECLARATION SUR L''HONNEUR'!$F$23</definedName>
    <definedName name="Check15" localSheetId="11">'DECLARATION SUR L''HONNEUR'!$I$23</definedName>
    <definedName name="Check4" localSheetId="11">'DECLARATION SUR L''HONNEUR'!#REF!</definedName>
    <definedName name="_xlnm.Print_Titles" localSheetId="8">'BILAN '!$2:$4</definedName>
    <definedName name="_xlnm.Print_Titles" localSheetId="7">BUDGET!$3:$4</definedName>
    <definedName name="_xlnm.Print_Titles" localSheetId="6">'DESCRIPTIF PROJET'!$3:$4</definedName>
    <definedName name="plage" localSheetId="4">#REF!</definedName>
    <definedName name="plage" localSheetId="8">#REF!</definedName>
    <definedName name="plage" localSheetId="11">#REF!</definedName>
    <definedName name="plage" localSheetId="3">#REF!</definedName>
    <definedName name="plage" localSheetId="5">#REF!</definedName>
    <definedName name="plage" localSheetId="9">#REF!</definedName>
    <definedName name="plage">#REF!</definedName>
    <definedName name="règlement" localSheetId="3">'PP  + EFFECTIFS '!#REF!</definedName>
    <definedName name="règlement" localSheetId="5">#REF!</definedName>
    <definedName name="règlement">'PP  + EFFECTIFS '!#REF!</definedName>
    <definedName name="Texte28" localSheetId="2">ENTREPRISE!#REF!</definedName>
    <definedName name="Texte28" localSheetId="3">'ENTREPRISE (suite)'!#REF!</definedName>
    <definedName name="Texte29" localSheetId="2">ENTREPRISE!#REF!</definedName>
    <definedName name="Texte29" localSheetId="3">'ENTREPRISE (suite)'!#REF!</definedName>
    <definedName name="x" localSheetId="11">#REF!</definedName>
    <definedName name="x" localSheetId="3">#REF!</definedName>
    <definedName name="x" localSheetId="5">#REF!</definedName>
    <definedName name="x">#REF!</definedName>
    <definedName name="xxx" localSheetId="11">#REF!</definedName>
    <definedName name="xxx" localSheetId="3">#REF!</definedName>
    <definedName name="xxx" localSheetId="5">#REF!</definedName>
    <definedName name="xxx">#REF!</definedName>
    <definedName name="Z_13344BD5_8CEB_4C4A_AAD5_26D1EACF8C2B_.wvu.PrintArea" localSheetId="4" hidden="1">'ANALYSE PME'!$A$1:$K$38</definedName>
    <definedName name="Z_13344BD5_8CEB_4C4A_AAD5_26D1EACF8C2B_.wvu.PrintArea" localSheetId="0" hidden="1">'AVANT PROPOS'!$B$1:$J$17</definedName>
    <definedName name="Z_13344BD5_8CEB_4C4A_AAD5_26D1EACF8C2B_.wvu.PrintArea" localSheetId="8" hidden="1">'BILAN '!$B$2:$H$111</definedName>
    <definedName name="Z_13344BD5_8CEB_4C4A_AAD5_26D1EACF8C2B_.wvu.PrintArea" localSheetId="7" hidden="1">BUDGET!$B$1:$G$61</definedName>
    <definedName name="Z_13344BD5_8CEB_4C4A_AAD5_26D1EACF8C2B_.wvu.PrintArea" localSheetId="11" hidden="1">'DECLARATION SUR L''HONNEUR'!$A$1:$J$28</definedName>
    <definedName name="Z_13344BD5_8CEB_4C4A_AAD5_26D1EACF8C2B_.wvu.PrintArea" localSheetId="1" hidden="1">DEMANDE!$A$1:$I$26</definedName>
    <definedName name="Z_13344BD5_8CEB_4C4A_AAD5_26D1EACF8C2B_.wvu.PrintArea" localSheetId="6" hidden="1">'DESCRIPTIF PROJET'!$A$4:$I$45</definedName>
    <definedName name="Z_13344BD5_8CEB_4C4A_AAD5_26D1EACF8C2B_.wvu.PrintArea" localSheetId="2" hidden="1">ENTREPRISE!$B$1:$E$47</definedName>
    <definedName name="Z_13344BD5_8CEB_4C4A_AAD5_26D1EACF8C2B_.wvu.PrintArea" localSheetId="3" hidden="1">'ENTREPRISE (suite)'!$B$1:$E$16</definedName>
    <definedName name="Z_13344BD5_8CEB_4C4A_AAD5_26D1EACF8C2B_.wvu.PrintArea" localSheetId="13" hidden="1">ORGANIGRAMME!$A$2:$D$37</definedName>
    <definedName name="Z_13344BD5_8CEB_4C4A_AAD5_26D1EACF8C2B_.wvu.PrintArea" localSheetId="12" hidden="1">'PIECES A JOINDRE'!$A$2:$I$32</definedName>
    <definedName name="Z_13344BD5_8CEB_4C4A_AAD5_26D1EACF8C2B_.wvu.PrintArea" localSheetId="9" hidden="1">'PP  + EFFECTIFS '!$B$2:$F$42</definedName>
    <definedName name="Z_13344BD5_8CEB_4C4A_AAD5_26D1EACF8C2B_.wvu.PrintTitles" localSheetId="8" hidden="1">'BILAN '!$2:$3</definedName>
    <definedName name="Z_13344BD5_8CEB_4C4A_AAD5_26D1EACF8C2B_.wvu.PrintTitles" localSheetId="6" hidden="1">'DESCRIPTIF PROJET'!$4:$4</definedName>
    <definedName name="Z_13344BD5_8CEB_4C4A_AAD5_26D1EACF8C2B_.wvu.Rows" localSheetId="0" hidden="1">'AVANT PROPOS'!#REF!,'AVANT PROPOS'!#REF!</definedName>
    <definedName name="Z_13344BD5_8CEB_4C4A_AAD5_26D1EACF8C2B_.wvu.Rows" localSheetId="6" hidden="1">'DESCRIPTIF PROJET'!#REF!</definedName>
    <definedName name="_xlnm.Print_Area" localSheetId="4">'ANALYSE PME'!$A$4:$K$38</definedName>
    <definedName name="_xlnm.Print_Area" localSheetId="0">'AVANT PROPOS'!$B$1:$J$17</definedName>
    <definedName name="_xlnm.Print_Area" localSheetId="8">'BILAN '!$B$2:$H$111</definedName>
    <definedName name="_xlnm.Print_Area" localSheetId="7">BUDGET!$A$1:$G$63</definedName>
    <definedName name="_xlnm.Print_Area" localSheetId="2">ENTREPRISE!$A$1:$E$47</definedName>
    <definedName name="_xlnm.Print_Area" localSheetId="3">'ENTREPRISE (suite)'!$A$1:$E$34</definedName>
    <definedName name="_xlnm.Print_Area" localSheetId="13">ORGANIGRAMME!$A$2:$D$37</definedName>
    <definedName name="_xlnm.Print_Area" localSheetId="12">'PIECES A JOINDRE'!$A$1:$I$36</definedName>
    <definedName name="_xlnm.Print_Area" localSheetId="9">'PP  + EFFECTIFS '!$B$2:$F$42</definedName>
  </definedNames>
  <calcPr calcId="191029"/>
  <customWorkbookViews>
    <customWorkbookView name="Ernest Boever - Personal View" guid="{13344BD5-8CEB-4C4A-AAD5-26D1EACF8C2B}" mergeInterval="0" personalView="1" xWindow="828" yWindow="86" windowWidth="861" windowHeight="1042"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9" l="1"/>
  <c r="D12" i="19"/>
  <c r="D11" i="19"/>
  <c r="D15" i="19"/>
  <c r="D18" i="19"/>
  <c r="D17" i="19"/>
  <c r="D9" i="19"/>
  <c r="D46" i="3" l="1"/>
  <c r="E3" i="12" l="1"/>
  <c r="C4" i="5"/>
  <c r="E4" i="4"/>
  <c r="D4" i="19"/>
  <c r="D6" i="3"/>
  <c r="D41" i="6" s="1"/>
  <c r="F15" i="2"/>
  <c r="D19" i="9" l="1"/>
  <c r="E19" i="9"/>
  <c r="F19" i="9"/>
  <c r="J19" i="6" l="1"/>
  <c r="F41" i="5" l="1"/>
  <c r="F35" i="5"/>
  <c r="F30" i="5"/>
  <c r="F43" i="5" l="1"/>
  <c r="F13" i="2" s="1"/>
  <c r="D3" i="19"/>
  <c r="V11" i="19"/>
  <c r="T19" i="19"/>
  <c r="R19" i="19"/>
  <c r="P19" i="19"/>
  <c r="N19" i="19"/>
  <c r="L19" i="19"/>
  <c r="J19" i="19"/>
  <c r="H19" i="19"/>
  <c r="F19" i="19"/>
  <c r="D19" i="19"/>
  <c r="V18" i="19"/>
  <c r="V17" i="19"/>
  <c r="V16" i="19"/>
  <c r="V15" i="19"/>
  <c r="T13" i="19"/>
  <c r="R13" i="19"/>
  <c r="P13" i="19"/>
  <c r="N13" i="19"/>
  <c r="L13" i="19"/>
  <c r="J13" i="19"/>
  <c r="H13" i="19"/>
  <c r="F13" i="19"/>
  <c r="D13" i="19"/>
  <c r="V12" i="19"/>
  <c r="V13" i="19" l="1"/>
  <c r="V19" i="19"/>
  <c r="E15" i="5" l="1"/>
  <c r="F39" i="4" l="1"/>
  <c r="G39" i="4" s="1"/>
  <c r="H39" i="4" s="1"/>
  <c r="I39" i="4" s="1"/>
  <c r="F30" i="4"/>
  <c r="H67" i="7" l="1"/>
  <c r="H63" i="7" s="1"/>
  <c r="H59" i="7" s="1"/>
  <c r="H74" i="7"/>
  <c r="H80" i="7"/>
  <c r="H83" i="7"/>
  <c r="H86" i="7"/>
  <c r="H89" i="7"/>
  <c r="H92" i="7"/>
  <c r="H95" i="7"/>
  <c r="H98" i="7"/>
  <c r="H101" i="7"/>
  <c r="H107" i="7"/>
  <c r="H104" i="7" s="1"/>
  <c r="H79" i="7" l="1"/>
  <c r="H78" i="7" s="1"/>
  <c r="H111" i="7" s="1"/>
  <c r="F10" i="9" l="1"/>
  <c r="F15" i="9"/>
  <c r="F13" i="9" s="1"/>
  <c r="F23" i="9"/>
  <c r="F26" i="9"/>
  <c r="F29" i="9"/>
  <c r="F34" i="9"/>
  <c r="H6" i="7"/>
  <c r="H13" i="7"/>
  <c r="H11" i="7" s="1"/>
  <c r="H18" i="7"/>
  <c r="H23" i="7"/>
  <c r="H31" i="7"/>
  <c r="H37" i="7"/>
  <c r="H40" i="7"/>
  <c r="H43" i="7"/>
  <c r="H46" i="7"/>
  <c r="H49" i="7"/>
  <c r="C3" i="5"/>
  <c r="E3" i="4"/>
  <c r="F38" i="9" l="1"/>
  <c r="F40" i="9" s="1"/>
  <c r="H10" i="7"/>
  <c r="H36" i="7"/>
  <c r="H30" i="7" s="1"/>
  <c r="H55" i="7" l="1"/>
  <c r="H113" i="7" s="1"/>
  <c r="A16" i="16"/>
  <c r="A8" i="16"/>
  <c r="A10" i="16" s="1"/>
  <c r="A12" i="16" s="1"/>
  <c r="G60" i="5" l="1"/>
  <c r="D60" i="5"/>
  <c r="E19" i="5" l="1"/>
  <c r="E20" i="5" l="1"/>
  <c r="F5" i="7" l="1"/>
  <c r="D3" i="9" l="1"/>
  <c r="D10" i="9" l="1"/>
  <c r="F67" i="7" l="1"/>
  <c r="E4" i="6"/>
  <c r="G6" i="7" l="1"/>
  <c r="G13" i="7"/>
  <c r="G11" i="7" s="1"/>
  <c r="G18" i="7"/>
  <c r="G23" i="7"/>
  <c r="G31" i="7"/>
  <c r="G37" i="7"/>
  <c r="G40" i="7"/>
  <c r="G43" i="7"/>
  <c r="G46" i="7"/>
  <c r="G49" i="7"/>
  <c r="F49" i="7"/>
  <c r="F46" i="7"/>
  <c r="F43" i="7"/>
  <c r="F40" i="7"/>
  <c r="F37" i="7"/>
  <c r="F31" i="7"/>
  <c r="F23" i="7"/>
  <c r="F18" i="7"/>
  <c r="F36" i="7" l="1"/>
  <c r="F30" i="7" s="1"/>
  <c r="G36" i="7"/>
  <c r="G30" i="7" s="1"/>
  <c r="G10" i="7"/>
  <c r="E10" i="9"/>
  <c r="E15" i="9"/>
  <c r="E13" i="9" s="1"/>
  <c r="E23" i="9"/>
  <c r="E26" i="9"/>
  <c r="E29" i="9"/>
  <c r="E34" i="9"/>
  <c r="D34" i="9"/>
  <c r="D29" i="9"/>
  <c r="D26" i="9"/>
  <c r="D23" i="9"/>
  <c r="D15" i="9"/>
  <c r="D13" i="9" s="1"/>
  <c r="G55" i="7" l="1"/>
  <c r="D38" i="9"/>
  <c r="D40" i="9" s="1"/>
  <c r="E38" i="9"/>
  <c r="E40" i="9" s="1"/>
  <c r="D5" i="9"/>
  <c r="E5" i="9" s="1"/>
  <c r="F5" i="9" s="1"/>
  <c r="G67" i="7"/>
  <c r="G63" i="7" s="1"/>
  <c r="G59" i="7" s="1"/>
  <c r="G74" i="7"/>
  <c r="G80" i="7"/>
  <c r="G83" i="7"/>
  <c r="G86" i="7"/>
  <c r="G89" i="7"/>
  <c r="G92" i="7"/>
  <c r="G95" i="7"/>
  <c r="G98" i="7"/>
  <c r="G101" i="7"/>
  <c r="G107" i="7"/>
  <c r="G104" i="7" s="1"/>
  <c r="F107" i="7"/>
  <c r="F104" i="7" s="1"/>
  <c r="F101" i="7"/>
  <c r="F74" i="7"/>
  <c r="F63" i="7"/>
  <c r="F59" i="7" s="1"/>
  <c r="F13" i="7"/>
  <c r="F11" i="7" s="1"/>
  <c r="F10" i="7" s="1"/>
  <c r="F6" i="7"/>
  <c r="F98" i="7"/>
  <c r="F95" i="7"/>
  <c r="F92" i="7"/>
  <c r="F89" i="7"/>
  <c r="F86" i="7"/>
  <c r="F83" i="7"/>
  <c r="F80" i="7"/>
  <c r="G5" i="7"/>
  <c r="F3" i="7"/>
  <c r="G79" i="7" l="1"/>
  <c r="G78" i="7"/>
  <c r="G111" i="7" s="1"/>
  <c r="G113" i="7" s="1"/>
  <c r="F55" i="7"/>
  <c r="F79" i="7"/>
  <c r="G58" i="7"/>
  <c r="H5" i="7"/>
  <c r="H58" i="7" s="1"/>
  <c r="F58" i="7"/>
  <c r="K29" i="6"/>
  <c r="J29" i="6"/>
  <c r="I29" i="6"/>
  <c r="K28" i="6"/>
  <c r="J28" i="6"/>
  <c r="I28" i="6"/>
  <c r="K27" i="6"/>
  <c r="J27" i="6"/>
  <c r="I27" i="6"/>
  <c r="K20" i="6"/>
  <c r="J20" i="6"/>
  <c r="I20" i="6"/>
  <c r="K19" i="6"/>
  <c r="I19" i="6"/>
  <c r="K18" i="6"/>
  <c r="J18" i="6"/>
  <c r="I18" i="6"/>
  <c r="I21" i="6" l="1"/>
  <c r="K30" i="6"/>
  <c r="J21" i="6"/>
  <c r="K21" i="6"/>
  <c r="F78" i="7"/>
  <c r="F111" i="7" s="1"/>
  <c r="F113" i="7" s="1"/>
  <c r="I30" i="6"/>
  <c r="J30" i="6"/>
  <c r="E38" i="6" l="1"/>
  <c r="J38" i="6"/>
  <c r="H38" i="6"/>
  <c r="J41" i="6" l="1"/>
  <c r="E2" i="12"/>
  <c r="G30" i="4"/>
  <c r="H30" i="4" s="1"/>
  <c r="I30" i="4" s="1"/>
</calcChain>
</file>

<file path=xl/sharedStrings.xml><?xml version="1.0" encoding="utf-8"?>
<sst xmlns="http://schemas.openxmlformats.org/spreadsheetml/2006/main" count="513" uniqueCount="427">
  <si>
    <t>(à joindre au dossier lors d’une première demande)</t>
  </si>
  <si>
    <t>Total</t>
  </si>
  <si>
    <t xml:space="preserve">Données relatives à l'entreprise elle-même ou les données consolidées incluant l'entreprise requérante. </t>
  </si>
  <si>
    <t>Table 1</t>
  </si>
  <si>
    <t>Date de clôture du dernier exercice</t>
  </si>
  <si>
    <t>Emplois (en équivalents temps-plein)</t>
  </si>
  <si>
    <t xml:space="preserve">Si les données de la table 1 proviennent de données consolidées, il convient d'indiquer le nom des entités consolidées dans la table 3, sans préciser les valeurs chiffrées pour chacun de ces entités. </t>
  </si>
  <si>
    <t>Table 2</t>
  </si>
  <si>
    <t>Dénomination sociale</t>
  </si>
  <si>
    <t>% de détention</t>
  </si>
  <si>
    <t>Nombre d'emplois pris en compte pour l'analyse PME</t>
  </si>
  <si>
    <t>Des lignes peuvent être ajoutées tant que de besoin.</t>
  </si>
  <si>
    <t>Total pour les entreprises partenaires</t>
  </si>
  <si>
    <t>Table 3</t>
  </si>
  <si>
    <t>Il convient d'indiquer dans la table 2, les entreprises partenaires pour chacune des entreprises liées.</t>
  </si>
  <si>
    <t>Synthèse des paramètres de l'entreprise</t>
  </si>
  <si>
    <t>Nombre d'emplois</t>
  </si>
  <si>
    <t>Présentation de l'entreprise</t>
  </si>
  <si>
    <t xml:space="preserve"> - Relevé d’identité bancaire </t>
  </si>
  <si>
    <t>1.</t>
  </si>
  <si>
    <t>2.</t>
  </si>
  <si>
    <t>3.</t>
  </si>
  <si>
    <t>Année</t>
  </si>
  <si>
    <t xml:space="preserve">  </t>
  </si>
  <si>
    <t>ACTIF</t>
  </si>
  <si>
    <t>A. Capital souscrit non versé</t>
  </si>
  <si>
    <t>I. Capital souscrit non appelé</t>
  </si>
  <si>
    <t xml:space="preserve">II. Capital souscrit appelé et non versé </t>
  </si>
  <si>
    <t>B. Frais d’établissement</t>
  </si>
  <si>
    <t>C. Actif immobilisé</t>
  </si>
  <si>
    <t>I. Immobilisations incorporelles</t>
  </si>
  <si>
    <t>2. Concessions, brevets, licences, marques, ainsi que droits et valeurs similaires s’ils ont été</t>
  </si>
  <si>
    <t>a) acquis à titre onéreux, sans devoir figurer sous C.I.3</t>
  </si>
  <si>
    <t>b) créés par l’entreprise elle-même</t>
  </si>
  <si>
    <t>3. Fonds de commerce, dans la mesure où il a été acquis à titre onéreux</t>
  </si>
  <si>
    <t>4. Acomptes versés et immobilisations incorporelles en cours</t>
  </si>
  <si>
    <t>II. Immobilisations corporelles</t>
  </si>
  <si>
    <t>1. Terrains et constructions</t>
  </si>
  <si>
    <t>2. Installations techniques et machines</t>
  </si>
  <si>
    <t>3. Autres installations, outillage et mobilier</t>
  </si>
  <si>
    <t>4. Acomptes versés et immobilisations corporelles en cours</t>
  </si>
  <si>
    <t>III. Immobilisations financières</t>
  </si>
  <si>
    <t>1. Parts dans des entreprises liées</t>
  </si>
  <si>
    <t>2. Créances sur des entreprises liées</t>
  </si>
  <si>
    <t>4. Créances sur des entreprises avec lesquelles l'entreprise a un lien de participation</t>
  </si>
  <si>
    <t>D. Actif circulant</t>
  </si>
  <si>
    <t>I. Stocks</t>
  </si>
  <si>
    <t>1. Matières premières et consommables</t>
  </si>
  <si>
    <t>3. Produits finis et marchandises</t>
  </si>
  <si>
    <t>4. Acomptes versés</t>
  </si>
  <si>
    <t>II. Créances</t>
  </si>
  <si>
    <t>1. Créances résultant de ventes et prestations de services</t>
  </si>
  <si>
    <t>a) dont la durée résiduelle est inférieure ou égale à un an</t>
  </si>
  <si>
    <t>b) dont la durée résiduelle est supérieure à un an</t>
  </si>
  <si>
    <t>3. Créances sur des entreprises avec lesquelles l'entreprise a un lien de participation</t>
  </si>
  <si>
    <t>4. Autres créances</t>
  </si>
  <si>
    <t>2. Actions propres ou parts propres</t>
  </si>
  <si>
    <t>IV. Avoirs en banques, avoirs en compte de chèques postaux, chèques et en caisse</t>
  </si>
  <si>
    <t>E. Comptes de régularisation</t>
  </si>
  <si>
    <t>A. Capitaux propres</t>
  </si>
  <si>
    <t>I. Capital souscrit</t>
  </si>
  <si>
    <t>III. Réserves de réévaluation</t>
  </si>
  <si>
    <t>IV. Réserves</t>
  </si>
  <si>
    <t>1. Réserve légale</t>
  </si>
  <si>
    <t>2. Réserve pour actions propres ou parts propres</t>
  </si>
  <si>
    <t>3. Réserves statutaires</t>
  </si>
  <si>
    <t>V. Résultats reportés</t>
  </si>
  <si>
    <t>VI. Résultat de l'exercice</t>
  </si>
  <si>
    <t>VII. Acomptes sur dividendes</t>
  </si>
  <si>
    <t>VIII. Subventions d’investissement en capital</t>
  </si>
  <si>
    <t>1. Provisions pour pensions et obligations similaires</t>
  </si>
  <si>
    <t>2. Provisions pour impôts</t>
  </si>
  <si>
    <t>3. Autres provisions</t>
  </si>
  <si>
    <t>1. Emprunts obligataires 1</t>
  </si>
  <si>
    <t>a) Emprunts convertibles</t>
  </si>
  <si>
    <t xml:space="preserve">    i) dont la durée résiduelle est inférieure ou égale à un an</t>
  </si>
  <si>
    <t xml:space="preserve">    ii) dont la durée résiduelle est supérieure à un an</t>
  </si>
  <si>
    <t>b) Emprunts non convertibles</t>
  </si>
  <si>
    <t>2. Dettes envers des établissements de crédit</t>
  </si>
  <si>
    <t>3. Acomptes reçus sur commandes pour autant qu’ils ne sont pas déduits des stocks de façon distincte</t>
  </si>
  <si>
    <t>a) dont la durée résiduelle est inférieure ou égale à un an 1</t>
  </si>
  <si>
    <t>4. Dettes sur achats et prestations de services</t>
  </si>
  <si>
    <t>5. Dettes représentées par des effets de commerce</t>
  </si>
  <si>
    <t>6. Dettes envers des entreprises liées</t>
  </si>
  <si>
    <t>7. Dettes envers des entreprises avec lesquelles l'entreprise a un lien de participation</t>
  </si>
  <si>
    <t>a) Dettes fiscales</t>
  </si>
  <si>
    <t>b) Dettes au titre de la sécurité sociale</t>
  </si>
  <si>
    <t>a) Salaires et traitements</t>
  </si>
  <si>
    <t>a) sur frais d'établissement et sur immobilisations corporelles et incorporelles</t>
  </si>
  <si>
    <t>b) sur éléments de l'actif circulant</t>
  </si>
  <si>
    <t>b) autres intérêts et produits financiers</t>
  </si>
  <si>
    <t xml:space="preserve">No                                                                                   </t>
  </si>
  <si>
    <t xml:space="preserve">du  </t>
  </si>
  <si>
    <t>Analyse PME de l'entreprise</t>
  </si>
  <si>
    <t>Nombre d'emplois à la fin de l'exercice comptable</t>
  </si>
  <si>
    <t>Dernier exercice comptable:</t>
  </si>
  <si>
    <t>3. Participations</t>
  </si>
  <si>
    <t>5. Titres ayant le caractère d'immobilisations</t>
  </si>
  <si>
    <t>6. Autres prêts</t>
  </si>
  <si>
    <t>2. Produits en cours de fabrication</t>
  </si>
  <si>
    <t xml:space="preserve">III. Valeurs mobilières </t>
  </si>
  <si>
    <t xml:space="preserve">1. Parts dans des entreprises liées </t>
  </si>
  <si>
    <t xml:space="preserve">3. Autres valeurs mobilières </t>
  </si>
  <si>
    <t xml:space="preserve">II. Primes d'émissions </t>
  </si>
  <si>
    <t>4. Autres réserves, y compris la réserve de juste valeur</t>
  </si>
  <si>
    <t>b) autres réserves non disponibles</t>
  </si>
  <si>
    <t>B. Provisions</t>
  </si>
  <si>
    <t>8. Autres dettes</t>
  </si>
  <si>
    <t>c) Autres dettes</t>
  </si>
  <si>
    <t>CAPITAUX PROPRES ET PASSIF</t>
  </si>
  <si>
    <t>D. Comptes de régularisation</t>
  </si>
  <si>
    <t>TOTAL DU BILAN (CAPITAUX PROPRES ET PASSIF)</t>
  </si>
  <si>
    <t>TOTAL DU BILAN (ACTIF)</t>
  </si>
  <si>
    <t>1. Frais de développement</t>
  </si>
  <si>
    <t xml:space="preserve">C. Dettes </t>
  </si>
  <si>
    <t>COMPTE DE PROFITS ET PERTES</t>
  </si>
  <si>
    <t>1. Chiffre d'affaires net</t>
  </si>
  <si>
    <t>2. Variation du stock de produits finis et en cours de fabrication</t>
  </si>
  <si>
    <t xml:space="preserve">3. Travaux effectués par l'entreprise pour elle-même et portés à l'actif </t>
  </si>
  <si>
    <t>4. Autres produits d'exploitation</t>
  </si>
  <si>
    <t>5. Matières premières et consommables et autres charges externes</t>
  </si>
  <si>
    <t>a) Matières premières et consommables</t>
  </si>
  <si>
    <t>b) Autres charges externes</t>
  </si>
  <si>
    <t>6. Frais de personnel</t>
  </si>
  <si>
    <t xml:space="preserve">b) Charges sociales </t>
  </si>
  <si>
    <t xml:space="preserve">    i) couvrant les pensions</t>
  </si>
  <si>
    <t xml:space="preserve">    i) autres charges sociales</t>
  </si>
  <si>
    <t xml:space="preserve">c) Autres frais de personnel </t>
  </si>
  <si>
    <t>7. Corrections de valeur</t>
  </si>
  <si>
    <t>8. Autres charges d'exploitation</t>
  </si>
  <si>
    <t>9. Produits provenant de participations</t>
  </si>
  <si>
    <t>a) provenant d'entreprises liées</t>
  </si>
  <si>
    <t>b) provenant des autres participations</t>
  </si>
  <si>
    <t>b) autres produits ne figurant pas sous a)</t>
  </si>
  <si>
    <t>11. Autres intérêts et autres produits financiers</t>
  </si>
  <si>
    <t>12. Quote-part dans le résultat des entreprises mises en équivalence</t>
  </si>
  <si>
    <t>13. Corrections de valeur sur Immobilisations financières et sur valeurs mobilières faisant partie de l'actif circulant</t>
  </si>
  <si>
    <t>14. Intérêts et autres charges financières</t>
  </si>
  <si>
    <t>b) autres intérêts et charges financières</t>
  </si>
  <si>
    <t>15. Impôts sur le résultat</t>
  </si>
  <si>
    <t>16. Résultat après impôts sur le résultat</t>
  </si>
  <si>
    <t>17. Autres impôts ne figurant pas sous les postes 1. à 16.</t>
  </si>
  <si>
    <t>18. Résultat de l'exercice</t>
  </si>
  <si>
    <t xml:space="preserve">
activité permanente ou périodique et qui sont sans rapport avec les dépenses de fonctionnement
normales de l'entreprise, telles que les services réguliers de conseil fiscal ou juridique, ou la publicité;</t>
  </si>
  <si>
    <t>Identification de la personne de contact</t>
  </si>
  <si>
    <t>a) autres réserves disponibles</t>
  </si>
  <si>
    <t>Entreprises</t>
  </si>
  <si>
    <r>
      <t>% des droits de vote à prendre en compte pour le Chiffre d’affaires, le total au bilan et le nombre d’ETP</t>
    </r>
    <r>
      <rPr>
        <sz val="11"/>
        <color rgb="FF000000"/>
        <rFont val="Calibri"/>
        <family val="2"/>
      </rPr>
      <t xml:space="preserve"> :</t>
    </r>
  </si>
  <si>
    <t>motifs</t>
  </si>
  <si>
    <t>Entreprise requérante</t>
  </si>
  <si>
    <t>entreprise requérante</t>
  </si>
  <si>
    <t>participation &lt; 25 % dans l'entreprise requérante</t>
  </si>
  <si>
    <t>participation &gt; 50 % dans l'entreprise requérante</t>
  </si>
  <si>
    <t xml:space="preserve"> Personne physique B2</t>
  </si>
  <si>
    <t>participation &gt; 50 % dans l'entreprise A2</t>
  </si>
  <si>
    <t>car participation de B2 &gt;50% dans l'entreprise C1</t>
  </si>
  <si>
    <t>Filiale 1</t>
  </si>
  <si>
    <t xml:space="preserve">participation de l'entreprise requérante &lt; 25 % </t>
  </si>
  <si>
    <t>Filiale 2</t>
  </si>
  <si>
    <t xml:space="preserve">25 % &lt; participation de l'entreprise requérante &lt; 50 % </t>
  </si>
  <si>
    <t xml:space="preserve">Donné à titre d'exemple: </t>
  </si>
  <si>
    <t xml:space="preserve">Pour cet exemple : modèle de calcul et explications: </t>
  </si>
  <si>
    <t xml:space="preserve"> - Organigramme juridique (selon modèle onglet organigramme) </t>
  </si>
  <si>
    <t>L'entreprise</t>
  </si>
  <si>
    <t>Description du projet</t>
  </si>
  <si>
    <t>Titre du projet :</t>
  </si>
  <si>
    <t>Adresse :</t>
  </si>
  <si>
    <t>Code NACE de l'entreprise, le cas échéant, code NACE du projet si différent de celui de l'entreprise :</t>
  </si>
  <si>
    <t>Autorisation d’établissement :</t>
  </si>
  <si>
    <t>Autorisation d'exploitation (Etablissements classés) :</t>
  </si>
  <si>
    <t>Numéro de T.V.A. :</t>
  </si>
  <si>
    <t>Banque :</t>
  </si>
  <si>
    <t>BIC :</t>
  </si>
  <si>
    <t>Devise: EUR</t>
  </si>
  <si>
    <t>Entreprise A1</t>
  </si>
  <si>
    <t>Entreprise A2</t>
  </si>
  <si>
    <t>Entreprise B1</t>
  </si>
  <si>
    <t>Entreprise C1</t>
  </si>
  <si>
    <t xml:space="preserve">NB- Les entreprises ont 2 options pour calculer leur taille: </t>
  </si>
  <si>
    <t>1) remplir les tableaux de cet onglet "ANALYSE PME"</t>
  </si>
  <si>
    <t>Localisation du projet (commune):</t>
  </si>
  <si>
    <t>Téléphone :</t>
  </si>
  <si>
    <t>E-mail :</t>
  </si>
  <si>
    <t>Nom, Prénom :</t>
  </si>
  <si>
    <t>Fonction :</t>
  </si>
  <si>
    <t>Emplois (ETP)</t>
  </si>
  <si>
    <t>Date de création :</t>
  </si>
  <si>
    <t xml:space="preserve">IBAN: </t>
  </si>
  <si>
    <t>LU</t>
  </si>
  <si>
    <t>Diversification (nouveaux produits)</t>
  </si>
  <si>
    <t>Nom de l'entreprise</t>
  </si>
  <si>
    <t>année</t>
  </si>
  <si>
    <t>bénéfice avant impôt</t>
  </si>
  <si>
    <t>Description des effets</t>
  </si>
  <si>
    <t>Explications en cas de réduction d'emplois</t>
  </si>
  <si>
    <t>Prévisions</t>
  </si>
  <si>
    <t>A. Terrain</t>
  </si>
  <si>
    <t>Surface</t>
  </si>
  <si>
    <t>EUR</t>
  </si>
  <si>
    <t>Sous-total B:</t>
  </si>
  <si>
    <t>Sous-total C:</t>
  </si>
  <si>
    <t>T O T A L     A + B + C :</t>
  </si>
  <si>
    <t xml:space="preserve">            Construction </t>
  </si>
  <si>
    <t xml:space="preserve">            Transformation / aménagement</t>
  </si>
  <si>
    <t xml:space="preserve">            Bâtiments existants</t>
  </si>
  <si>
    <t>B. Immeubles</t>
  </si>
  <si>
    <t>C. Equipement</t>
  </si>
  <si>
    <t>1. Nature du projet*</t>
  </si>
  <si>
    <t xml:space="preserve">2. Motivation et description détaillée du projet </t>
  </si>
  <si>
    <t>Coût en EUR hors T.V.A.</t>
  </si>
  <si>
    <t>Objet (en détail)</t>
  </si>
  <si>
    <t>Année de réalisation</t>
  </si>
  <si>
    <t>Durée d’amortissement</t>
  </si>
  <si>
    <t>B. Immeuble</t>
  </si>
  <si>
    <t>%</t>
  </si>
  <si>
    <t>Crédit d'équipement S.N.C.I.</t>
  </si>
  <si>
    <t>Banque:</t>
  </si>
  <si>
    <t>Durée:</t>
  </si>
  <si>
    <t>Garanties:</t>
  </si>
  <si>
    <t>Crédit à court terme</t>
  </si>
  <si>
    <t>Crédit-bail</t>
  </si>
  <si>
    <t>T O T A L :</t>
  </si>
  <si>
    <r>
      <t xml:space="preserve">Dénomination sociale
</t>
    </r>
    <r>
      <rPr>
        <i/>
        <sz val="11"/>
        <rFont val="Calibri"/>
        <family val="2"/>
        <scheme val="minor"/>
      </rPr>
      <t>(exemples Xyzxyz SA, ou DefDef Sàrl, etc)</t>
    </r>
  </si>
  <si>
    <t>dont % exportation</t>
  </si>
  <si>
    <t>Evolution de la production sur les derniers exercices</t>
  </si>
  <si>
    <r>
      <t>m</t>
    </r>
    <r>
      <rPr>
        <vertAlign val="superscript"/>
        <sz val="11"/>
        <color theme="1"/>
        <rFont val="Calibri"/>
        <family val="2"/>
        <scheme val="minor"/>
      </rPr>
      <t>2</t>
    </r>
  </si>
  <si>
    <t>Identification de l'entreprise</t>
  </si>
  <si>
    <t>1. Estimation du coût du projet d'investissement</t>
  </si>
  <si>
    <t>C. Equipements</t>
  </si>
  <si>
    <t>Sous-total A.</t>
  </si>
  <si>
    <t>Sous-total B.</t>
  </si>
  <si>
    <t>Sous-total C.</t>
  </si>
  <si>
    <r>
      <t>1. Veuillez fournir un</t>
    </r>
    <r>
      <rPr>
        <b/>
        <sz val="11"/>
        <rFont val="Calibri"/>
        <family val="2"/>
      </rPr>
      <t xml:space="preserve"> </t>
    </r>
    <r>
      <rPr>
        <sz val="11"/>
        <rFont val="Calibri"/>
        <family val="2"/>
      </rPr>
      <t>organigramme</t>
    </r>
    <r>
      <rPr>
        <b/>
        <sz val="11"/>
        <rFont val="Calibri"/>
        <family val="2"/>
      </rPr>
      <t xml:space="preserve"> </t>
    </r>
    <r>
      <rPr>
        <sz val="11"/>
        <rFont val="Calibri"/>
        <family val="2"/>
      </rPr>
      <t>(voir modèle dans la feuille de calcul "</t>
    </r>
    <r>
      <rPr>
        <b/>
        <sz val="11"/>
        <rFont val="Calibri"/>
        <family val="2"/>
      </rPr>
      <t>ORGANIGRAMME</t>
    </r>
    <r>
      <rPr>
        <sz val="11"/>
        <rFont val="Calibri"/>
        <family val="2"/>
      </rPr>
      <t>" )</t>
    </r>
  </si>
  <si>
    <t>production (unités ou ……………………………… )</t>
  </si>
  <si>
    <t>2. Détail des coûts de l'investissement</t>
  </si>
  <si>
    <r>
      <t xml:space="preserve">Fonds propres (source </t>
    </r>
    <r>
      <rPr>
        <vertAlign val="superscript"/>
        <sz val="11"/>
        <color theme="1"/>
        <rFont val="Calibri"/>
        <family val="2"/>
        <scheme val="minor"/>
      </rPr>
      <t>(1)</t>
    </r>
    <r>
      <rPr>
        <sz val="11"/>
        <color theme="1"/>
        <rFont val="Calibri"/>
        <family val="2"/>
        <scheme val="minor"/>
      </rPr>
      <t>)</t>
    </r>
  </si>
  <si>
    <t>Effets en chiffres; réduction (-) ou création (+) d'emplois</t>
  </si>
  <si>
    <t>3. Plan de financement</t>
  </si>
  <si>
    <t>Origine des fonds</t>
  </si>
  <si>
    <r>
      <rPr>
        <i/>
        <vertAlign val="superscript"/>
        <sz val="10"/>
        <color theme="1"/>
        <rFont val="Calibri"/>
        <family val="2"/>
        <scheme val="minor"/>
      </rPr>
      <t xml:space="preserve">(1) </t>
    </r>
    <r>
      <rPr>
        <i/>
        <sz val="10"/>
        <color theme="1"/>
        <rFont val="Calibri"/>
        <family val="2"/>
        <scheme val="minor"/>
      </rPr>
      <t>Si le projet n'est pas financé sur fonds propres, veuillez préciser l'origine : augmentation du capital, mise de fonds ou réserves</t>
    </r>
  </si>
  <si>
    <t>Déclaration sur l’honneur et engagements de l'entreprise</t>
  </si>
  <si>
    <t xml:space="preserve">est informée des dispositions qui suivent et s’engage à les respecter**  : </t>
  </si>
  <si>
    <t>Fait à</t>
  </si>
  <si>
    <t>Signature et cachet de l'entreprise :</t>
  </si>
  <si>
    <t>Le</t>
  </si>
  <si>
    <t>Certifie – certifions que l’entreprise (nom de l'entreprise): …….............................................................................</t>
  </si>
  <si>
    <t>Je - Nous* soussigné(s) (Nom(s) – Prénom(s) et qualité des personnes habilitées à engager l'entreprise) 
 ...................................................................................................................................................</t>
  </si>
  <si>
    <t>Qualification</t>
  </si>
  <si>
    <t>Titre du projet</t>
  </si>
  <si>
    <t>Budget et financement du projet</t>
  </si>
  <si>
    <t xml:space="preserve">Les données doivent être remplies pour les cases blanches. Les calculs sont automatiques pour les cellules en bleu clair.  </t>
  </si>
  <si>
    <t>Nom de l'entreprise requérante:</t>
  </si>
  <si>
    <r>
      <t>2. Veuillez remplir le tableau dans la feuille de calcul "</t>
    </r>
    <r>
      <rPr>
        <b/>
        <sz val="11"/>
        <rFont val="Calibri"/>
        <family val="2"/>
      </rPr>
      <t>ANALYSE PME</t>
    </r>
    <r>
      <rPr>
        <sz val="11"/>
        <rFont val="Calibri"/>
        <family val="2"/>
      </rPr>
      <t>" ou utiliser l'outil d'autoévaluation (self-assessment wizard) de la Commission référencé dans cette même feuille de calcul.</t>
    </r>
  </si>
  <si>
    <t xml:space="preserve">l’entreprise requérante, ainsi que l’entité économique unique dont elle fait partie, n’a pas fait l’objet d’une injonction de récupération non exécutée, émise dans une décision antérieure de la Commission Européenne ; </t>
  </si>
  <si>
    <t>(Veuillez remplir uniquement les cases blanches. Les cellules grisées seront remplies automatiquement en complétant le dossier de demande d'aide)</t>
  </si>
  <si>
    <t>Pièces à joindre</t>
  </si>
  <si>
    <t>chiffre d'affaires [EUR]</t>
  </si>
  <si>
    <t>Taux d'intérêts:</t>
  </si>
  <si>
    <t>Chiffre d'affaires 
[EUR]</t>
  </si>
  <si>
    <t>Total au bilan 
[EUR]</t>
  </si>
  <si>
    <t>Chiffre d'affaires [EUR]</t>
  </si>
  <si>
    <t>Bilan [EUR]</t>
  </si>
  <si>
    <t>Chiffre d'affaires pris en compte pour l'analyse PME [EUR]</t>
  </si>
  <si>
    <t>Total au bilan pris en compte pour l'analyse PME [EUR]</t>
  </si>
  <si>
    <t>Création d'un nouvel établissement</t>
  </si>
  <si>
    <t>Analyse entreprise en difficulté</t>
  </si>
  <si>
    <t>Primes d'émission</t>
  </si>
  <si>
    <t>Réserves</t>
  </si>
  <si>
    <t>Résultat de l'exercice</t>
  </si>
  <si>
    <t>Entreprise</t>
  </si>
  <si>
    <t>requérante</t>
  </si>
  <si>
    <t>entreprise liée 1</t>
  </si>
  <si>
    <t>entreprise liée 2</t>
  </si>
  <si>
    <t>entreprise liée 3</t>
  </si>
  <si>
    <t>entreprise liée 4</t>
  </si>
  <si>
    <t>entreprise liée 5</t>
  </si>
  <si>
    <t>entreprise liée 6</t>
  </si>
  <si>
    <t>entreprise liée 7</t>
  </si>
  <si>
    <t>entreprise liée 8</t>
  </si>
  <si>
    <t>Les présents documents existent aussi en langues allemande et anglaise.</t>
  </si>
  <si>
    <t xml:space="preserve"> - Comptes consolidés du groupe, si disponibles, ou les comptes annuels des entreprises qui font partie du groupe pour le dernier exercice clôturé</t>
  </si>
  <si>
    <t>Le montant total du plan de financement doit correspondre au montant total du projet d'investissement</t>
  </si>
  <si>
    <t>Résultats reportés</t>
  </si>
  <si>
    <t>Année*</t>
  </si>
  <si>
    <t>"Réserves" + Résultats accumulés</t>
  </si>
  <si>
    <t>Veuillez exposer la situation actuelle et dans quelle mesure l'investissement permet à l'entreprise d'évoluer. Cette description doit mettre en évidence la nature du projet indiquée ci-dessus.Précisez, le cas échéant, le lien entre le projet d'investissement et les emplois créés.</t>
  </si>
  <si>
    <t>Description de l'activité principale :</t>
  </si>
  <si>
    <r>
      <t xml:space="preserve">Sont considérées pour la vérification de ce critère </t>
    </r>
    <r>
      <rPr>
        <b/>
        <sz val="14"/>
        <color theme="1"/>
        <rFont val="Calibri"/>
        <family val="2"/>
        <scheme val="minor"/>
      </rPr>
      <t>la requérante ainsi que toutes les entreprises liées.</t>
    </r>
  </si>
  <si>
    <t>Acomptes, subventions</t>
  </si>
  <si>
    <t xml:space="preserve"> - Tableau d'amortissement</t>
  </si>
  <si>
    <r>
      <t xml:space="preserve"> - Copie de l’autorisation d’établissement et de l’autorisation d’exploitation (</t>
    </r>
    <r>
      <rPr>
        <i/>
        <sz val="11"/>
        <color theme="1"/>
        <rFont val="Calibri"/>
        <family val="2"/>
      </rPr>
      <t>dans le cas d'une première demande d'aide d'Etat ou dans le cas d'une mise à jour</t>
    </r>
    <r>
      <rPr>
        <sz val="11"/>
        <color theme="1"/>
        <rFont val="Calibri"/>
        <family val="2"/>
      </rPr>
      <t>)</t>
    </r>
  </si>
  <si>
    <t>sollicite une aide</t>
  </si>
  <si>
    <t>Capital/2**</t>
  </si>
  <si>
    <t>Capital souscrit**</t>
  </si>
  <si>
    <r>
      <rPr>
        <b/>
        <sz val="9"/>
        <rFont val="Calibri"/>
        <family val="2"/>
        <scheme val="minor"/>
      </rPr>
      <t>Disparition du capital social** :</t>
    </r>
    <r>
      <rPr>
        <sz val="9"/>
        <rFont val="Calibri"/>
        <family val="2"/>
        <scheme val="minor"/>
      </rPr>
      <t xml:space="preserve">
« </t>
    </r>
    <r>
      <rPr>
        <i/>
        <sz val="9"/>
        <rFont val="Calibri"/>
        <family val="2"/>
        <scheme val="minor"/>
      </rPr>
      <t>Tel est le cas lorsque la déduction des pertes accumulées des réserves conduit à un montant cumulé négatif qui excède la moitié du capital social souscrit/fonds propres.</t>
    </r>
    <r>
      <rPr>
        <sz val="9"/>
        <rFont val="Calibri"/>
        <family val="2"/>
        <scheme val="minor"/>
      </rPr>
      <t xml:space="preserve"> » (cf. Règlement général d'exemption par catégorie N°651/2014)
L’entreprise est considérée en difficulté si :
("Réserves" + Résultats accumulés) &lt; - (Capital ou Fonds propres/2)
Où:
"Réserves" = Réserves (12+13) + Acomptes sur dividendes (15) + Subventions d’investissement en capital (16) + Plus-values immunisées (17)
Résultats accumulés = Résultats reportés (141) + Résultat de l’exercice (142)
Capital = Capital souscrit (101) + Primes d’émission (111)</t>
    </r>
  </si>
  <si>
    <t>3.1. Effets sur la production, les ventes, la productivité, les résultats</t>
  </si>
  <si>
    <t>3.2. Effets sur l'emploi</t>
  </si>
  <si>
    <t>** ou fonds propres (le cas échéant)</t>
  </si>
  <si>
    <t>Actionnariat de l'entreprise requérante</t>
  </si>
  <si>
    <t>Veuillez remplir les trois colonnes si le montant de l'aide sollicitée dépasse 100 000 €. Autrement, veuillez remplir les deux premières colonnes.</t>
  </si>
  <si>
    <t>Matricule nationale (11 chiffres) :</t>
  </si>
  <si>
    <t>Chiffre d'affaires (en EUR)</t>
  </si>
  <si>
    <t>1. Données relatives à l'entreprise requérante</t>
  </si>
  <si>
    <t xml:space="preserve">Production en volume
unité: </t>
  </si>
  <si>
    <t>Total pour les entreprises liées</t>
  </si>
  <si>
    <t>10. Produits provenant d'autres valeurs mobilières, d'autres titres et de créances de l'actif immobilisé</t>
  </si>
  <si>
    <t>l'entreprise certifie l'exactitude des informations et données fournies dans le cadre de cette demande d'aide.</t>
  </si>
  <si>
    <t xml:space="preserve"> - Copie des statuts de la requérante (version actuelle ou version compilée)</t>
  </si>
  <si>
    <t>Veuillez joindre un tableau séparé s'il n'y a pas assez de place dans le tableau ci-dessous. Tout tableau annexé doit présenter la même structure que le tableau ci-dessous.</t>
  </si>
  <si>
    <t xml:space="preserve">Numéro du Registre de Commerce (lettre + 5 chiffres) </t>
  </si>
  <si>
    <t>* cocher la/ les case(s) concernée(s)</t>
  </si>
  <si>
    <t xml:space="preserve"> - Certificat renseignant sur le nombre de salariés occupés 
(disponible sur demande sous :  http://www.ccss.lu/certificats/ ) </t>
  </si>
  <si>
    <t xml:space="preserve"> - Comptes annuels de la requérante pour les deux derniers exercices clôturés</t>
  </si>
  <si>
    <t>Signature (nom-prénom, fonction)</t>
  </si>
  <si>
    <t>Cachet</t>
  </si>
  <si>
    <r>
      <t>Date d'achèvement prévue</t>
    </r>
    <r>
      <rPr>
        <vertAlign val="superscript"/>
        <sz val="11"/>
        <color theme="1"/>
        <rFont val="Calibri"/>
        <family val="2"/>
        <scheme val="minor"/>
      </rPr>
      <t>(2)</t>
    </r>
    <r>
      <rPr>
        <sz val="11"/>
        <color theme="1"/>
        <rFont val="Calibri"/>
        <family val="2"/>
        <scheme val="minor"/>
      </rPr>
      <t xml:space="preserve">  :</t>
    </r>
  </si>
  <si>
    <r>
      <t>Date</t>
    </r>
    <r>
      <rPr>
        <vertAlign val="superscript"/>
        <sz val="11"/>
        <color theme="1"/>
        <rFont val="Calibri"/>
        <family val="2"/>
        <scheme val="minor"/>
      </rPr>
      <t>(3)</t>
    </r>
    <r>
      <rPr>
        <sz val="11"/>
        <color theme="1"/>
        <rFont val="Calibri"/>
        <family val="2"/>
        <scheme val="minor"/>
      </rPr>
      <t>, lieu</t>
    </r>
  </si>
  <si>
    <t>* veuillez indiquer uniquement des chiffres de comptes annuels définitifs. (Dépendant de la période de l'année au cours de laquelle l'instruction de la demande est réalisée, des comptes annuels plus récents mais encore provisoires peuvent également être demandés par l'autorité d'octroi)</t>
  </si>
  <si>
    <r>
      <t>3. Résultats / effets / résultats attendus de l'investissement</t>
    </r>
    <r>
      <rPr>
        <sz val="11"/>
        <color theme="1"/>
        <rFont val="Calibri"/>
        <family val="2"/>
      </rPr>
      <t xml:space="preserve"> (</t>
    </r>
    <r>
      <rPr>
        <i/>
        <sz val="11"/>
        <color theme="1"/>
        <rFont val="Calibri"/>
        <family val="2"/>
      </rPr>
      <t>à remplir uniquement pour les demandes d'aides supérieures à 100.000€</t>
    </r>
    <r>
      <rPr>
        <sz val="11"/>
        <color theme="1"/>
        <rFont val="Calibri"/>
        <family val="2"/>
      </rPr>
      <t>)</t>
    </r>
  </si>
  <si>
    <t>Nombre d'emplois supplémentaires</t>
  </si>
  <si>
    <r>
      <rPr>
        <b/>
        <i/>
        <sz val="9"/>
        <color theme="1"/>
        <rFont val="Calibri"/>
        <family val="2"/>
        <scheme val="minor"/>
      </rPr>
      <t xml:space="preserve"> N.B.:</t>
    </r>
    <r>
      <rPr>
        <i/>
        <sz val="9"/>
        <color theme="1"/>
        <rFont val="Calibri"/>
        <family val="2"/>
        <scheme val="minor"/>
      </rPr>
      <t xml:space="preserve">  * Rayer la mention inutile
            ** Cocher les cases correspondantes</t>
    </r>
  </si>
  <si>
    <r>
      <t xml:space="preserve">(3) </t>
    </r>
    <r>
      <rPr>
        <i/>
        <sz val="9"/>
        <color rgb="FF000000"/>
        <rFont val="Calibri"/>
        <family val="2"/>
        <scheme val="minor"/>
      </rPr>
      <t>Date de la signature de la demande d’aide d’Etat</t>
    </r>
  </si>
  <si>
    <r>
      <t xml:space="preserve">Coût total du projet (€) </t>
    </r>
    <r>
      <rPr>
        <i/>
        <sz val="9"/>
        <color theme="1"/>
        <rFont val="Calibri"/>
        <family val="2"/>
        <scheme val="minor"/>
      </rPr>
      <t>(cf BUDGET)</t>
    </r>
    <r>
      <rPr>
        <sz val="11"/>
        <color theme="1"/>
        <rFont val="Calibri"/>
        <family val="2"/>
        <scheme val="minor"/>
      </rPr>
      <t>:</t>
    </r>
  </si>
  <si>
    <r>
      <t xml:space="preserve">Montant d'aide d'Etat maximal demandé (€) </t>
    </r>
    <r>
      <rPr>
        <i/>
        <sz val="9"/>
        <color theme="1"/>
        <rFont val="Calibri"/>
        <family val="2"/>
        <scheme val="minor"/>
      </rPr>
      <t>(cf BUDGET)</t>
    </r>
    <r>
      <rPr>
        <sz val="11"/>
        <color theme="1"/>
        <rFont val="Calibri"/>
        <family val="2"/>
        <scheme val="minor"/>
      </rPr>
      <t>:</t>
    </r>
  </si>
  <si>
    <t>Total A. + B. + C.*</t>
  </si>
  <si>
    <t xml:space="preserve">* montant repris automatiquement dans DEMANDE, "Coût total du projet (€)" </t>
  </si>
  <si>
    <r>
      <t xml:space="preserve">Le présent document sert de </t>
    </r>
    <r>
      <rPr>
        <b/>
        <sz val="11"/>
        <color theme="1"/>
        <rFont val="Calibri"/>
        <family val="2"/>
        <scheme val="minor"/>
      </rPr>
      <t>lignes directrices</t>
    </r>
    <r>
      <rPr>
        <sz val="11"/>
        <color theme="1"/>
        <rFont val="Calibri"/>
        <family val="2"/>
        <scheme val="minor"/>
      </rPr>
      <t xml:space="preserve"> aux entreprises dans l’élaboration de leur dossier de demande d’aide en faveur d’une : </t>
    </r>
  </si>
  <si>
    <t>Aide à l'investissement en faveur des entreprises se livrant à la transformation et à la commercialisation de produits agricoles</t>
  </si>
  <si>
    <t>Les renseignements collectés lors de la présente demande d’aide sont traités informatiquement conformément aux dispositions de la loi du 1 août 2018 portant organisation de la Commission nationale pour la protection des données et du régime général sur la protection des données.</t>
  </si>
  <si>
    <r>
      <t xml:space="preserve">L'entreprise s'engage à adresser, </t>
    </r>
    <r>
      <rPr>
        <u/>
        <sz val="11"/>
        <color theme="1"/>
        <rFont val="Calibri"/>
        <family val="2"/>
        <scheme val="minor"/>
      </rPr>
      <t>avant le démarrage du projet</t>
    </r>
    <r>
      <rPr>
        <sz val="11"/>
        <color theme="1"/>
        <rFont val="Calibri"/>
        <family val="2"/>
        <scheme val="minor"/>
      </rPr>
      <t>, c'est-à-dire avant tout engagement contraignant, le dossier de demande d'aide dûment complété et signé, accompagné des pièces jointes, à :</t>
    </r>
  </si>
  <si>
    <t>L'entreprise se base sur la version des lignes directrices en vigueur à la date de la demande pour constituer son dossier de demande d'aide à l'investissement en faveur des entreprises se livrant à la transformation et à la commercialisation de produits agricoles.</t>
  </si>
  <si>
    <t>Demande d'une aide à l'investissement en faveur des entreprises se livrant à la transformation et à la commercialisation de produits agricoles</t>
  </si>
  <si>
    <r>
      <rPr>
        <sz val="11"/>
        <rFont val="Calibri"/>
        <family val="2"/>
        <scheme val="minor"/>
      </rPr>
      <t>Effectif à la date de la demande (en équivalents temps-plein)</t>
    </r>
    <r>
      <rPr>
        <u/>
        <sz val="11"/>
        <color theme="10"/>
        <rFont val="Calibri"/>
        <family val="2"/>
        <scheme val="minor"/>
      </rPr>
      <t xml:space="preserve">
</t>
    </r>
    <r>
      <rPr>
        <sz val="11"/>
        <rFont val="Calibri"/>
        <family val="2"/>
        <scheme val="minor"/>
      </rPr>
      <t xml:space="preserve">Veuillez fournir un </t>
    </r>
    <r>
      <rPr>
        <u/>
        <sz val="11"/>
        <color theme="10"/>
        <rFont val="Calibri"/>
        <family val="2"/>
        <scheme val="minor"/>
      </rPr>
      <t xml:space="preserve">certificat concernant le nombre de salariés occupés </t>
    </r>
    <r>
      <rPr>
        <sz val="11"/>
        <rFont val="Calibri"/>
        <family val="2"/>
        <scheme val="minor"/>
      </rPr>
      <t>demandé auprès du CCSS.</t>
    </r>
  </si>
  <si>
    <r>
      <t xml:space="preserve">2) se servir du </t>
    </r>
    <r>
      <rPr>
        <b/>
        <u/>
        <sz val="8"/>
        <color rgb="FFFF0000"/>
        <rFont val="Arial"/>
        <family val="2"/>
      </rPr>
      <t>SME self-assessment questionnaire</t>
    </r>
  </si>
  <si>
    <t>3. Données relatives à l'emploi</t>
  </si>
  <si>
    <t>4. Evolution des paramètres principaux de l'entreprise</t>
  </si>
  <si>
    <t>2. Données relatives aux activités principales</t>
  </si>
  <si>
    <t>Secteur agricole concerné et objets des activités</t>
  </si>
  <si>
    <t>Aire géographique sur laquelle s'étendent les activités</t>
  </si>
  <si>
    <t>Salariés (équivalents temps-plein)</t>
  </si>
  <si>
    <t>occupés dans la production</t>
  </si>
  <si>
    <t>occupés dans l'administration/commercialisation</t>
  </si>
  <si>
    <t xml:space="preserve"> petite / moyenne entreprise </t>
  </si>
  <si>
    <t xml:space="preserve">grande entreprise </t>
  </si>
  <si>
    <t>Outils de production</t>
  </si>
  <si>
    <r>
      <t xml:space="preserve">(1) </t>
    </r>
    <r>
      <rPr>
        <i/>
        <sz val="9"/>
        <color rgb="FF000000"/>
        <rFont val="Calibri"/>
        <family val="2"/>
        <scheme val="minor"/>
      </rPr>
      <t>avec indication du volume bâti</t>
    </r>
  </si>
  <si>
    <r>
      <t>Bâtiments existants</t>
    </r>
    <r>
      <rPr>
        <vertAlign val="superscript"/>
        <sz val="11"/>
        <color theme="1"/>
        <rFont val="Calibri"/>
        <family val="2"/>
      </rPr>
      <t xml:space="preserve"> (1)</t>
    </r>
  </si>
  <si>
    <r>
      <t xml:space="preserve">Installations de production existantes </t>
    </r>
    <r>
      <rPr>
        <vertAlign val="superscript"/>
        <sz val="11"/>
        <color theme="1"/>
        <rFont val="Calibri"/>
        <family val="2"/>
      </rPr>
      <t>(2)</t>
    </r>
  </si>
  <si>
    <r>
      <t xml:space="preserve">(2) </t>
    </r>
    <r>
      <rPr>
        <i/>
        <sz val="9"/>
        <color rgb="FF000000"/>
        <rFont val="Calibri"/>
        <family val="2"/>
        <scheme val="minor"/>
      </rPr>
      <t>avec indication de la capacité de production annuelle</t>
    </r>
  </si>
  <si>
    <t>- capacité technique théorique</t>
  </si>
  <si>
    <r>
      <t xml:space="preserve">- capacité technique réelle </t>
    </r>
    <r>
      <rPr>
        <vertAlign val="superscript"/>
        <sz val="11"/>
        <color theme="1"/>
        <rFont val="Calibri"/>
        <family val="2"/>
      </rPr>
      <t>(3)</t>
    </r>
  </si>
  <si>
    <r>
      <t xml:space="preserve">(3) </t>
    </r>
    <r>
      <rPr>
        <i/>
        <sz val="9"/>
        <color rgb="FF000000"/>
        <rFont val="Calibri"/>
        <family val="2"/>
        <scheme val="minor"/>
      </rPr>
      <t>avec indication des heures de travail effectives</t>
    </r>
  </si>
  <si>
    <t>Matières premières</t>
  </si>
  <si>
    <r>
      <t>Nature et origine des matières premières utilisées</t>
    </r>
    <r>
      <rPr>
        <vertAlign val="superscript"/>
        <sz val="11"/>
        <color theme="1"/>
        <rFont val="Calibri"/>
        <family val="2"/>
      </rPr>
      <t xml:space="preserve"> (4)</t>
    </r>
  </si>
  <si>
    <r>
      <t xml:space="preserve">(4) </t>
    </r>
    <r>
      <rPr>
        <i/>
        <sz val="9"/>
        <color rgb="FF000000"/>
        <rFont val="Calibri"/>
        <family val="2"/>
        <scheme val="minor"/>
      </rPr>
      <t xml:space="preserve">informations (3 dernières années) sur les fournisseurs avec indication des volumes livrés, prix payés et liens contractuels avec les producteurs </t>
    </r>
  </si>
  <si>
    <t>Démarche de prix équitable envers les producteurs</t>
  </si>
  <si>
    <t>oui</t>
  </si>
  <si>
    <t>non</t>
  </si>
  <si>
    <t>Débouchés existants</t>
  </si>
  <si>
    <t>Volumes</t>
  </si>
  <si>
    <t>Produit</t>
  </si>
  <si>
    <t>Pays</t>
  </si>
  <si>
    <t>202x</t>
  </si>
  <si>
    <t xml:space="preserve"> - Devis des prestataires</t>
  </si>
  <si>
    <t>Pour être éligibles les investissements doivent répondre à un des objectifs suivants :
1° augmentation du taux de transformation de la production locale de manière à garantir de meilleurs revenus aux producteurs, à renforcer les débouchés ou à renforcer l'adaptation de
l'offre à l'évolution de la demande ;
2° amélioration de l'efficacité des chaînes de production en termes d'utilisation des ressources, de rejets de gaz à effet de serre et de gaspillage de produits agricoles ;
3° maintien de l'emploi et préservation du savoir-faire.</t>
  </si>
  <si>
    <t>Le taux de l'aide est de 25 pour cent du coût éligible de l'investissement.
Il est majoré de 5 points de pourcentage :
1° pour les coopératives d'agriculteurs et les entreprises pratiquant une politique de prix équitables envers les producteurs de produits agricoles primaires ;
2° pour les investissements réalisés dans le cadre d'une démarche de réduction des émissions de carbone.
Les majorations de taux peuvent être cumulées.</t>
  </si>
  <si>
    <r>
      <rPr>
        <b/>
        <sz val="11"/>
        <rFont val="Calibri"/>
        <family val="2"/>
        <scheme val="minor"/>
      </rPr>
      <t>L'allocation de l'aide est subordonnée à l'introduction d'une demande d'aide préalablement à la réalisation de l'investissement.</t>
    </r>
    <r>
      <rPr>
        <sz val="11"/>
        <rFont val="Calibri"/>
        <family val="2"/>
        <scheme val="minor"/>
      </rPr>
      <t xml:space="preserve">
Par réalisation de l'investissement il y a lieu d'entendre l'acquisition du bien ou le début des travaux de construction.</t>
    </r>
  </si>
  <si>
    <r>
      <t>Date de réalisation</t>
    </r>
    <r>
      <rPr>
        <sz val="11"/>
        <color theme="1"/>
        <rFont val="Calibri"/>
        <family val="2"/>
        <scheme val="minor"/>
      </rPr>
      <t xml:space="preserve"> du projet</t>
    </r>
    <r>
      <rPr>
        <vertAlign val="superscript"/>
        <sz val="11"/>
        <color theme="1"/>
        <rFont val="Calibri"/>
        <family val="2"/>
        <scheme val="minor"/>
      </rPr>
      <t>(1)</t>
    </r>
    <r>
      <rPr>
        <sz val="11"/>
        <color theme="1"/>
        <rFont val="Calibri"/>
        <family val="2"/>
        <scheme val="minor"/>
      </rPr>
      <t xml:space="preserve">  :</t>
    </r>
  </si>
  <si>
    <r>
      <t xml:space="preserve">(1) </t>
    </r>
    <r>
      <rPr>
        <i/>
        <sz val="9"/>
        <color rgb="FF000000"/>
        <rFont val="Calibri"/>
        <family val="2"/>
        <scheme val="minor"/>
      </rPr>
      <t>Par réalisation de l'investissement il y a lieur d'entendre l'acquisition du bien ou le début des travaux de construction. Afin de garantir l’effet incitatif de l’aide d’Etat,</t>
    </r>
    <r>
      <rPr>
        <i/>
        <u/>
        <sz val="9"/>
        <color rgb="FF000000"/>
        <rFont val="Calibri"/>
        <family val="2"/>
        <scheme val="minor"/>
      </rPr>
      <t xml:space="preserve">la date de réalisation du projet doit être postérieure à la date de la demande d’aides d’Etat (cf </t>
    </r>
    <r>
      <rPr>
        <i/>
        <u/>
        <vertAlign val="superscript"/>
        <sz val="9"/>
        <color rgb="FF000000"/>
        <rFont val="Calibri"/>
        <family val="2"/>
        <scheme val="minor"/>
      </rPr>
      <t>(3)</t>
    </r>
    <r>
      <rPr>
        <i/>
        <u/>
        <sz val="9"/>
        <color rgb="FF000000"/>
        <rFont val="Calibri"/>
        <family val="2"/>
        <scheme val="minor"/>
      </rPr>
      <t>)</t>
    </r>
  </si>
  <si>
    <r>
      <t xml:space="preserve">(2) </t>
    </r>
    <r>
      <rPr>
        <i/>
        <sz val="9"/>
        <color rgb="FF000000"/>
        <rFont val="Calibri"/>
        <family val="2"/>
        <scheme val="minor"/>
      </rPr>
      <t>Date à laquelle tous les investissements prévus sont réalisés y compris le paiement des factures y relatives et que la demande de paiement est introduite.</t>
    </r>
  </si>
  <si>
    <t xml:space="preserve"> - Plans d'architecte et plans techniques des machines ou des équipements</t>
  </si>
  <si>
    <r>
      <t>Prêt bancaire</t>
    </r>
    <r>
      <rPr>
        <vertAlign val="superscript"/>
        <sz val="11"/>
        <color theme="1"/>
        <rFont val="Calibri"/>
        <family val="2"/>
        <scheme val="minor"/>
      </rPr>
      <t>(2)</t>
    </r>
  </si>
  <si>
    <r>
      <t>Subvention en capital et taux d'aide maximal demandé</t>
    </r>
    <r>
      <rPr>
        <vertAlign val="superscript"/>
        <sz val="11"/>
        <color theme="1"/>
        <rFont val="Calibri"/>
        <family val="2"/>
        <scheme val="minor"/>
      </rPr>
      <t xml:space="preserve"> (3)</t>
    </r>
  </si>
  <si>
    <r>
      <rPr>
        <i/>
        <vertAlign val="superscript"/>
        <sz val="10"/>
        <color theme="1"/>
        <rFont val="Calibri"/>
        <family val="2"/>
        <scheme val="minor"/>
      </rPr>
      <t xml:space="preserve">(3) </t>
    </r>
    <r>
      <rPr>
        <i/>
        <sz val="10"/>
        <color theme="1"/>
        <rFont val="Calibri"/>
        <family val="2"/>
        <scheme val="minor"/>
      </rPr>
      <t>Veuillez indiquer le taux et le montant maximaux. Sous l'hypothèse de l'accord de la subvention par les ministres compétents. Les taux maximaux ne sont pas nécessairement appliqués. Le montant maximal est repris dans DEMANDE, "Montant d'aide d'Etat maximal demandé (€)"</t>
    </r>
  </si>
  <si>
    <t xml:space="preserve"> - Autres pièces jugées utiles en vue de l'appréciation du bien-fondé de l'octroi de l'aide
à l'investissement</t>
  </si>
  <si>
    <t xml:space="preserve"> - Copie de l'accord de l'établissement de crédit, si le projet est financé par prêt bancaire</t>
  </si>
  <si>
    <r>
      <rPr>
        <i/>
        <vertAlign val="superscript"/>
        <sz val="10"/>
        <color theme="1"/>
        <rFont val="Calibri"/>
        <family val="2"/>
        <scheme val="minor"/>
      </rPr>
      <t xml:space="preserve">(2) </t>
    </r>
    <r>
      <rPr>
        <i/>
        <sz val="10"/>
        <color theme="1"/>
        <rFont val="Calibri"/>
        <family val="2"/>
        <scheme val="minor"/>
      </rPr>
      <t>Si le projet est financé par prêt bancaire, veuillez joindre l'accord de l'établissement de crédit</t>
    </r>
  </si>
  <si>
    <t>selon l'Annexe I du RG (UE) 2022/2472 déclarant certaines catégories d’aides dans le secteur agricole compatibles avec le marché intérieur</t>
  </si>
  <si>
    <t>Selon l'Art. 2.(1) de l'Annexe I du RG(UE) 2022/2472 une entreprise PME  occupent moins de 250 personnes et le chiffre d’affaires annuel n’excède pas 50 000 000 EUR et/ou le total du bilan annuel n’excède pas 43 000 000 EUR.</t>
  </si>
  <si>
    <r>
      <t xml:space="preserve">Données relatives aux </t>
    </r>
    <r>
      <rPr>
        <b/>
        <u/>
        <sz val="11"/>
        <rFont val="Calibri"/>
        <family val="2"/>
        <scheme val="minor"/>
      </rPr>
      <t xml:space="preserve">entreprises liées </t>
    </r>
    <r>
      <rPr>
        <b/>
        <sz val="11"/>
        <rFont val="Calibri"/>
        <family val="2"/>
        <scheme val="minor"/>
      </rPr>
      <t>selon l'Art. 3.(3) de l'Annexe I du RG(UE) 2022/2472</t>
    </r>
  </si>
  <si>
    <r>
      <t xml:space="preserve">Données relatives aux </t>
    </r>
    <r>
      <rPr>
        <b/>
        <u/>
        <sz val="11"/>
        <rFont val="Calibri"/>
        <family val="2"/>
        <scheme val="minor"/>
      </rPr>
      <t xml:space="preserve">entreprises partenaires </t>
    </r>
    <r>
      <rPr>
        <b/>
        <sz val="11"/>
        <rFont val="Calibri"/>
        <family val="2"/>
        <scheme val="minor"/>
      </rPr>
      <t>selon l'Art. 3.(2) de l'Annexe I du RG(UE) 2022/2472</t>
    </r>
  </si>
  <si>
    <t>Par conséquent l'entreprise</t>
  </si>
  <si>
    <t xml:space="preserve"> répond aux critères d'une</t>
  </si>
  <si>
    <r>
      <t xml:space="preserve"> - </t>
    </r>
    <r>
      <rPr>
        <u/>
        <sz val="11"/>
        <color theme="1"/>
        <rFont val="Calibri"/>
        <family val="2"/>
        <scheme val="minor"/>
      </rPr>
      <t>pour les GRANDES ENTREPRISES</t>
    </r>
    <r>
      <rPr>
        <sz val="11"/>
        <color theme="1"/>
        <rFont val="Calibri"/>
        <family val="2"/>
        <scheme val="minor"/>
      </rPr>
      <t xml:space="preserve">: informations montrant que l’aide aura un ou plusieurs des effets suivants: 
a) une augmentation notable, résultant des aides, de la portée du projet ou de l’activité; 
b) une augmentation notable, résultant des aides, du montant total consacré par le bénéficiaire au projet ou à l’activité; 
c) une augmentation notable de la rapidité avec laquelle le bénéficiaire achèvera le projet ou l’activité concernés; 
d) dans le cas des aides ad hoc à l’investissement, le projet ou l’activité n’aurait pas été réalisé en tant que tel dans la zone rurale concernée ou n’aurait pas été suffisamment rentable pour le bénéficiaire dans la zone rurale concernée en l’absence d’aide. </t>
    </r>
  </si>
  <si>
    <t>critère de sélection</t>
  </si>
  <si>
    <t>points</t>
  </si>
  <si>
    <t>critères de mise en oeuvre</t>
  </si>
  <si>
    <t>caractère innovateur du projet</t>
  </si>
  <si>
    <t>p.ex.: nouvelles techniques de production, nouvelle gamme de produits</t>
  </si>
  <si>
    <t>explications du porteur de projet:</t>
  </si>
  <si>
    <t>investissements menant à des normes dépassant les standards recommandés ou requis</t>
  </si>
  <si>
    <t>projet contribuant à l'amélioration du bien-être animal</t>
  </si>
  <si>
    <t>projet dans le domaine de l'agriculture biologique</t>
  </si>
  <si>
    <t>transformation et commercialisation de produits issus de l'agriculture biologique</t>
  </si>
  <si>
    <t>création d'une nouvelle entreprise</t>
  </si>
  <si>
    <t>oui / non</t>
  </si>
  <si>
    <t>création d'emplois</t>
  </si>
  <si>
    <t>nombre de nouveaux emplois ayant un lien direct avec le projet</t>
  </si>
  <si>
    <t>priorité 2: renforcer l'orientation vers le marché et accroître la compétitivité</t>
  </si>
  <si>
    <t>priorité 3: améliorer la position des agriculteurs dans la chaîne de valeur</t>
  </si>
  <si>
    <t>projet d’une entreprise pratiquant une politique de prix équitable envers les producteurs de produits agricoles primaires</t>
  </si>
  <si>
    <t>coopérative de producteurs ou entreprise ayant des engagements commerciaux pluriannuels garantissant des prix rémunérateurs pour les producteurs, basés sur les coûts de production et une négociation équilibrée</t>
  </si>
  <si>
    <t>projet réalisé dans le cadre d’une démarche de réduction des émissions de carbone</t>
  </si>
  <si>
    <t>existence d’une démarche de réduction des émissions de carbone</t>
  </si>
  <si>
    <t>priorité 4: contribuer à l'atténuation du changement climatique et à l'adaptation à ce dernier</t>
  </si>
  <si>
    <t>priorité 5: contribuer à la protection de la biodiversité, améliorer les services écosystémiques</t>
  </si>
  <si>
    <t>priorité 8: promouvoir l'emploi, la croissance, l'inclusion sociale et le développement local dans les zones rurales</t>
  </si>
  <si>
    <t>priorité 9: améliorer la façon dont l’agriculture de l’Union fait face aux nouvelles exigences de la société en matière d’alimentation et de santé, y compris une alimentation sûre, nutritive et durable, les déchets alimentaires et le bien-être des animaux</t>
  </si>
  <si>
    <r>
      <rPr>
        <b/>
        <sz val="11"/>
        <rFont val="Calibri"/>
        <family val="2"/>
        <scheme val="minor"/>
      </rPr>
      <t>Base légale</t>
    </r>
    <r>
      <rPr>
        <sz val="11"/>
        <rFont val="Calibri"/>
        <family val="2"/>
        <scheme val="minor"/>
      </rPr>
      <t xml:space="preserve"> :    Art. 29 de la loi du 2 août 2023 concernant le soutien au développement durable des zones rurales, </t>
    </r>
    <r>
      <rPr>
        <sz val="11"/>
        <rFont val="Calibri"/>
        <family val="2"/>
        <scheme val="minor"/>
      </rPr>
      <t>relatif à un régime d'aides en faveur d'entreprises réalisant des investissements de modernisation, d'innovation ou de développement dans la transformation de produits agricoles.</t>
    </r>
  </si>
  <si>
    <r>
      <rPr>
        <b/>
        <sz val="11"/>
        <color theme="1"/>
        <rFont val="Calibri"/>
        <family val="2"/>
        <scheme val="minor"/>
      </rPr>
      <t xml:space="preserve">Objet: </t>
    </r>
    <r>
      <rPr>
        <sz val="11"/>
        <rFont val="Calibri"/>
        <family val="2"/>
        <scheme val="minor"/>
      </rPr>
      <t>demande d'aide dans le cadre de l'art. 29 de la loi du 2 août 2023 concernant le soutien au développement durable des zones rurales ,relatif à un régime d'aides en faveur des entreprises se livrant à la transformation et à la commercialisation de produits agricoles.</t>
    </r>
  </si>
  <si>
    <t>Raison sociale :</t>
  </si>
  <si>
    <t>2022</t>
  </si>
  <si>
    <t>ne pas avoir sollicité ou perçu, ni solliciter pour le même projet et les mêmes investissements une autre aide ; 
avoir sollicité ou perçu ou prévoir de solliciter pour le même projet une aide auprès
........................................................................................................................................................................</t>
  </si>
  <si>
    <t>l’entreprise remboursera les aides, majorées des intérêts légaux, en cas de non-respect des conditions d’allocation de l’aide, conformément à l'article 103 de la loi du 2 août 2023 concernant le soutien au développement durable des zones rurales ;</t>
  </si>
  <si>
    <t>l’entreprise accepte que des informations relatives au bénéficiaire, y compris son nom, percevant une aide dont le montant dépasse 100,000 €, seront publiées sur le site internet Transparency Award Module for State aid (TAM) de la Commission européenne ;</t>
  </si>
  <si>
    <t>Par ailleurs, au regard du règlement grand-ducal 16 mars 2005 portant adaptation de la définition des micro, petites et moyennes entreprises, l’entreprise déclare être une :</t>
  </si>
  <si>
    <t>l’entreprise requérante ne constitue pas une entreprise en difficulté au sens du droit européen, telle que cette notion est définie notamment par l’article 1, point 5 h), du règlement (UE) n° 2022/2472 ou du point 2.1., n° 23 des lignes directrices de l’Union européenne concernant les aides d’État dans les secteurs agricole et forestier et dans les zones rurales, ni ne fait l’objet d’une procédure d’insolvabilité ;</t>
  </si>
  <si>
    <t>Extension (augmentation de la capacité de transformation)</t>
  </si>
  <si>
    <t>Amélioration du processus de production (ressources, gaz à effet de serre, anti-gaspillage)</t>
  </si>
  <si>
    <t>Maintien de l'emploi et préservation du savoire-faire</t>
  </si>
  <si>
    <r>
      <rPr>
        <b/>
        <sz val="11"/>
        <rFont val="Calibri"/>
        <family val="2"/>
        <scheme val="minor"/>
      </rPr>
      <t>Ministère de l'Agriculture, de l'Alimentation et de la Viticulture</t>
    </r>
    <r>
      <rPr>
        <b/>
        <u/>
        <sz val="11"/>
        <color theme="10"/>
        <rFont val="Calibri"/>
        <family val="2"/>
        <scheme val="minor"/>
      </rPr>
      <t xml:space="preserve">
</t>
    </r>
    <r>
      <rPr>
        <b/>
        <sz val="11"/>
        <rFont val="Calibri"/>
        <family val="2"/>
        <scheme val="minor"/>
      </rPr>
      <t>1, rue de la Congrégation     L-1352 Luxembourg</t>
    </r>
    <r>
      <rPr>
        <b/>
        <u/>
        <sz val="11"/>
        <color theme="10"/>
        <rFont val="Calibri"/>
        <family val="2"/>
        <scheme val="minor"/>
      </rPr>
      <t xml:space="preserve">
</t>
    </r>
    <r>
      <rPr>
        <b/>
        <sz val="11"/>
        <rFont val="Calibri"/>
        <family val="2"/>
        <scheme val="minor"/>
      </rPr>
      <t>Email:</t>
    </r>
    <r>
      <rPr>
        <b/>
        <sz val="11"/>
        <color theme="10"/>
        <rFont val="Calibri"/>
        <family val="2"/>
        <scheme val="minor"/>
      </rPr>
      <t xml:space="preserve"> </t>
    </r>
    <r>
      <rPr>
        <b/>
        <sz val="11"/>
        <color theme="4" tint="-0.249977111117893"/>
        <rFont val="Calibri"/>
        <family val="2"/>
        <scheme val="minor"/>
      </rPr>
      <t>aide.transformation@ma.etat.lu</t>
    </r>
  </si>
  <si>
    <t>Les produits agricoles achetés auprès de fournisseurs doivent représenter en volume plus de 50 pour cent des produits agricoles transformés ou commercialisés.</t>
  </si>
  <si>
    <r>
      <rPr>
        <sz val="11"/>
        <rFont val="Calibri"/>
        <family val="2"/>
        <scheme val="minor"/>
      </rPr>
      <t>Ministère de l'Agriculture, de l'Alimentation et de la Viticulture</t>
    </r>
    <r>
      <rPr>
        <u/>
        <sz val="11"/>
        <color theme="10"/>
        <rFont val="Calibri"/>
        <family val="2"/>
        <scheme val="minor"/>
      </rPr>
      <t xml:space="preserve">
</t>
    </r>
    <r>
      <rPr>
        <sz val="11"/>
        <rFont val="Calibri"/>
        <family val="2"/>
        <scheme val="minor"/>
      </rPr>
      <t>1, rue de la Congrégation     L-1352 Luxembourg</t>
    </r>
    <r>
      <rPr>
        <u/>
        <sz val="11"/>
        <color theme="10"/>
        <rFont val="Calibri"/>
        <family val="2"/>
        <scheme val="minor"/>
      </rPr>
      <t xml:space="preserve">
</t>
    </r>
    <r>
      <rPr>
        <sz val="11"/>
        <rFont val="Calibri"/>
        <family val="2"/>
        <scheme val="minor"/>
      </rPr>
      <t>Email:</t>
    </r>
    <r>
      <rPr>
        <sz val="11"/>
        <color theme="10"/>
        <rFont val="Calibri"/>
        <family val="2"/>
        <scheme val="minor"/>
      </rPr>
      <t xml:space="preserve"> </t>
    </r>
    <r>
      <rPr>
        <sz val="11"/>
        <color theme="4" tint="-0.24994659260841701"/>
        <rFont val="Calibri"/>
        <family val="2"/>
        <scheme val="minor"/>
      </rPr>
      <t>aide.transformation@ma.etat.lu</t>
    </r>
  </si>
  <si>
    <t>auprès du ministère de l'Agriculture, de l'Alimentation et de la Viticulture telle que décrite ci-dessous :</t>
  </si>
  <si>
    <t xml:space="preserve">le projet d’investissement n’a pas été réalisé avant le dépôt recevable du dossier de demande d’aide auprès du ministère de l'Agriculture, de l'Alimentation et de la Viticulture ; </t>
  </si>
  <si>
    <t xml:space="preserve">l’entreprise s’engage à informer sans délai le Ministère de l’Agriculture, de l'Alimentation et de la Viticulture de toute modification significative du projet (réduction de l’envergure, interruption, arrêt du projet ...) ou de la situation financière de l’entreprise susceptible de compromettre l’exécution du projet ; </t>
  </si>
  <si>
    <t>Le ministère de l'Agriculture, de l'Alimentation et de la Viticulture se réserve le droit de demander les informations supplémentaires qu'il juge utiles à la bonne compréhension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</si>
</sst>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 &quot;€&quot;"/>
    <numFmt numFmtId="165" formatCode="#,##0.00;[White]\(#,##0.00\);0.00"/>
    <numFmt numFmtId="166" formatCode="#,##0.00&quot;     &quot;;[White]\(#,##0.00\);0.00"/>
    <numFmt numFmtId="167" formatCode="#,##0.00&quot;       &quot;;[White]\(#,##0.00\);0.00"/>
    <numFmt numFmtId="168" formatCode="#,##0.00&quot;%&quot;;[White]\(#,##0.00\);[White]\(0.00\)&quot;%&quot;"/>
    <numFmt numFmtId="169" formatCode="#,##0.00&quot;            &quot;;[White]\(#,##0.00\);"/>
    <numFmt numFmtId="170" formatCode="#,##0.00&quot;      &quot;;[White]\(#,##0.00\);"/>
    <numFmt numFmtId="171" formatCode="#,##0.00&quot;          &quot;;[White]\(#,##0.00\);"/>
    <numFmt numFmtId="172" formatCode="#,##0.00&quot;     &quot;;[White]\(#,##0.00\);"/>
    <numFmt numFmtId="173" formatCode="#,##0.00;[White]\(#,##0.00\);"/>
    <numFmt numFmtId="174" formatCode="dd/mm/yyyy;@"/>
    <numFmt numFmtId="175" formatCode="_-&quot;£&quot;* #,##0.00_-;\-&quot;£&quot;* #,##0.00_-;_-&quot;£&quot;* &quot;-&quot;??_-;_-@_-"/>
    <numFmt numFmtId="176" formatCode="#,##0.0"/>
    <numFmt numFmtId="177" formatCode="_-* #,##0.00\ &quot;FB&quot;_-;\-* #,##0.00\ &quot;FB&quot;_-;_-* &quot;-&quot;??\ &quot;FB&quot;_-;_-@_-"/>
    <numFmt numFmtId="178" formatCode="_-* #,##0.00\ [$€-46E]_-;\-* #,##0.00\ [$€-46E]_-;_-* &quot;-&quot;??\ [$€-46E]_-;_-@_-"/>
  </numFmts>
  <fonts count="75"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4"/>
      <color theme="1"/>
      <name val="Arial"/>
      <family val="2"/>
    </font>
    <font>
      <b/>
      <sz val="11"/>
      <color theme="1"/>
      <name val="Calibri"/>
      <family val="2"/>
    </font>
    <font>
      <sz val="11"/>
      <color theme="1"/>
      <name val="Calibri"/>
      <family val="2"/>
    </font>
    <font>
      <sz val="8"/>
      <color theme="1"/>
      <name val="Calibri"/>
      <family val="2"/>
    </font>
    <font>
      <b/>
      <sz val="11"/>
      <name val="Calibri"/>
      <family val="2"/>
    </font>
    <font>
      <sz val="11"/>
      <name val="Calibri"/>
      <family val="2"/>
      <scheme val="minor"/>
    </font>
    <font>
      <sz val="11"/>
      <name val="Calibri"/>
      <family val="2"/>
    </font>
    <font>
      <b/>
      <sz val="11"/>
      <name val="Calibri"/>
      <family val="2"/>
      <scheme val="minor"/>
    </font>
    <font>
      <b/>
      <sz val="16"/>
      <name val="Arial"/>
      <family val="2"/>
      <charset val="204"/>
    </font>
    <font>
      <b/>
      <sz val="14"/>
      <name val="Arial"/>
      <family val="2"/>
      <charset val="204"/>
    </font>
    <font>
      <i/>
      <sz val="11"/>
      <name val="Arial"/>
      <family val="2"/>
      <charset val="204"/>
    </font>
    <font>
      <b/>
      <sz val="8"/>
      <name val="Arial"/>
      <family val="2"/>
      <charset val="204"/>
    </font>
    <font>
      <b/>
      <sz val="9"/>
      <name val="Arial"/>
      <family val="2"/>
      <charset val="204"/>
    </font>
    <font>
      <sz val="10"/>
      <color theme="1"/>
      <name val="Calibri"/>
      <family val="2"/>
      <scheme val="minor"/>
    </font>
    <font>
      <i/>
      <sz val="9"/>
      <color theme="1"/>
      <name val="Calibri"/>
      <family val="2"/>
      <scheme val="minor"/>
    </font>
    <font>
      <b/>
      <sz val="10"/>
      <name val="Calibri"/>
      <family val="2"/>
      <scheme val="minor"/>
    </font>
    <font>
      <i/>
      <sz val="10"/>
      <name val="Calibri"/>
      <family val="2"/>
      <scheme val="minor"/>
    </font>
    <font>
      <b/>
      <sz val="16"/>
      <color theme="1"/>
      <name val="Calibri"/>
      <family val="2"/>
      <scheme val="minor"/>
    </font>
    <font>
      <sz val="10"/>
      <name val="Arial"/>
      <family val="2"/>
    </font>
    <font>
      <sz val="10"/>
      <color theme="1"/>
      <name val="Arial"/>
      <family val="2"/>
    </font>
    <font>
      <sz val="10"/>
      <color rgb="FFFF0000"/>
      <name val="Arial"/>
      <family val="2"/>
    </font>
    <font>
      <sz val="11"/>
      <color rgb="FF000000"/>
      <name val="Calibri"/>
      <family val="2"/>
    </font>
    <font>
      <u/>
      <sz val="11"/>
      <color theme="10"/>
      <name val="Calibri"/>
      <family val="2"/>
      <scheme val="minor"/>
    </font>
    <font>
      <sz val="16"/>
      <color theme="1"/>
      <name val="Calibri"/>
      <family val="2"/>
      <scheme val="minor"/>
    </font>
    <font>
      <b/>
      <sz val="16"/>
      <name val="Calibri"/>
      <family val="2"/>
      <scheme val="minor"/>
    </font>
    <font>
      <b/>
      <sz val="11"/>
      <name val="Arial"/>
      <family val="2"/>
      <charset val="204"/>
    </font>
    <font>
      <sz val="10"/>
      <color rgb="FF000000"/>
      <name val="Calibri"/>
      <family val="2"/>
    </font>
    <font>
      <sz val="10"/>
      <name val="Calibri"/>
      <family val="2"/>
      <scheme val="minor"/>
    </font>
    <font>
      <b/>
      <sz val="8"/>
      <color rgb="FFFF0000"/>
      <name val="Arial"/>
      <family val="2"/>
      <charset val="204"/>
    </font>
    <font>
      <u/>
      <sz val="9"/>
      <color rgb="FFFF0000"/>
      <name val="Calibri"/>
      <family val="2"/>
      <scheme val="minor"/>
    </font>
    <font>
      <b/>
      <sz val="9"/>
      <color rgb="FFFF0000"/>
      <name val="Arial"/>
      <family val="2"/>
      <charset val="204"/>
    </font>
    <font>
      <i/>
      <sz val="11"/>
      <name val="Calibri"/>
      <family val="2"/>
      <scheme val="minor"/>
    </font>
    <font>
      <b/>
      <i/>
      <sz val="14"/>
      <name val="Arial"/>
      <family val="2"/>
      <charset val="204"/>
    </font>
    <font>
      <sz val="14"/>
      <color theme="1"/>
      <name val="Calibri"/>
      <family val="2"/>
      <scheme val="minor"/>
    </font>
    <font>
      <i/>
      <sz val="14"/>
      <color theme="1"/>
      <name val="Calibri"/>
      <family val="2"/>
      <scheme val="minor"/>
    </font>
    <font>
      <i/>
      <sz val="11"/>
      <color theme="1"/>
      <name val="Calibri"/>
      <family val="2"/>
      <scheme val="minor"/>
    </font>
    <font>
      <b/>
      <i/>
      <sz val="14"/>
      <color theme="1"/>
      <name val="Calibri"/>
      <family val="2"/>
      <scheme val="minor"/>
    </font>
    <font>
      <b/>
      <i/>
      <sz val="11"/>
      <color theme="1"/>
      <name val="Calibri"/>
      <family val="2"/>
      <scheme val="minor"/>
    </font>
    <font>
      <b/>
      <u/>
      <sz val="11"/>
      <name val="Calibri"/>
      <family val="2"/>
      <scheme val="minor"/>
    </font>
    <font>
      <vertAlign val="superscript"/>
      <sz val="11"/>
      <color theme="1"/>
      <name val="Calibri"/>
      <family val="2"/>
      <scheme val="minor"/>
    </font>
    <font>
      <i/>
      <sz val="10"/>
      <color theme="1"/>
      <name val="Calibri"/>
      <family val="2"/>
      <scheme val="minor"/>
    </font>
    <font>
      <i/>
      <vertAlign val="superscript"/>
      <sz val="10"/>
      <color theme="1"/>
      <name val="Calibri"/>
      <family val="2"/>
      <scheme val="minor"/>
    </font>
    <font>
      <b/>
      <sz val="16"/>
      <color theme="1"/>
      <name val="Arial"/>
      <family val="2"/>
    </font>
    <font>
      <b/>
      <sz val="18"/>
      <color theme="1"/>
      <name val="Arial"/>
      <family val="2"/>
    </font>
    <font>
      <b/>
      <i/>
      <sz val="9"/>
      <color theme="1"/>
      <name val="Calibri"/>
      <family val="2"/>
      <scheme val="minor"/>
    </font>
    <font>
      <sz val="9"/>
      <name val="Calibri"/>
      <family val="2"/>
      <scheme val="minor"/>
    </font>
    <font>
      <b/>
      <sz val="9"/>
      <name val="Calibri"/>
      <family val="2"/>
      <scheme val="minor"/>
    </font>
    <font>
      <i/>
      <sz val="9"/>
      <name val="Calibri"/>
      <family val="2"/>
      <scheme val="minor"/>
    </font>
    <font>
      <i/>
      <sz val="8"/>
      <name val="Arial"/>
      <family val="2"/>
    </font>
    <font>
      <i/>
      <sz val="10"/>
      <name val="Arial"/>
      <family val="2"/>
    </font>
    <font>
      <b/>
      <sz val="14"/>
      <color theme="1"/>
      <name val="Calibri"/>
      <family val="2"/>
      <scheme val="minor"/>
    </font>
    <font>
      <i/>
      <sz val="11"/>
      <color theme="1"/>
      <name val="Calibri"/>
      <family val="2"/>
    </font>
    <font>
      <i/>
      <vertAlign val="superscript"/>
      <sz val="9"/>
      <color rgb="FF000000"/>
      <name val="Calibri"/>
      <family val="2"/>
      <scheme val="minor"/>
    </font>
    <font>
      <i/>
      <sz val="9"/>
      <color rgb="FF000000"/>
      <name val="Calibri"/>
      <family val="2"/>
      <scheme val="minor"/>
    </font>
    <font>
      <i/>
      <u/>
      <sz val="9"/>
      <color rgb="FF000000"/>
      <name val="Calibri"/>
      <family val="2"/>
      <scheme val="minor"/>
    </font>
    <font>
      <sz val="9"/>
      <color theme="1"/>
      <name val="Calibri"/>
      <family val="2"/>
      <scheme val="minor"/>
    </font>
    <font>
      <i/>
      <u/>
      <vertAlign val="superscript"/>
      <sz val="9"/>
      <color rgb="FF000000"/>
      <name val="Calibri"/>
      <family val="2"/>
      <scheme val="minor"/>
    </font>
    <font>
      <sz val="11"/>
      <color theme="10"/>
      <name val="Calibri"/>
      <family val="2"/>
      <scheme val="minor"/>
    </font>
    <font>
      <sz val="11"/>
      <color rgb="FFFF0000"/>
      <name val="Calibri"/>
      <family val="2"/>
      <scheme val="minor"/>
    </font>
    <font>
      <b/>
      <u/>
      <sz val="11"/>
      <color theme="10"/>
      <name val="Calibri"/>
      <family val="2"/>
      <scheme val="minor"/>
    </font>
    <font>
      <b/>
      <sz val="11"/>
      <color theme="10"/>
      <name val="Calibri"/>
      <family val="2"/>
      <scheme val="minor"/>
    </font>
    <font>
      <u/>
      <sz val="11"/>
      <color theme="1"/>
      <name val="Calibri"/>
      <family val="2"/>
      <scheme val="minor"/>
    </font>
    <font>
      <sz val="11"/>
      <color rgb="FFFF0000"/>
      <name val="Calibri"/>
      <family val="2"/>
    </font>
    <font>
      <b/>
      <u/>
      <sz val="8"/>
      <color rgb="FFFF0000"/>
      <name val="Arial"/>
      <family val="2"/>
    </font>
    <font>
      <vertAlign val="superscript"/>
      <sz val="11"/>
      <color theme="1"/>
      <name val="Calibri"/>
      <family val="2"/>
    </font>
    <font>
      <b/>
      <sz val="11"/>
      <color rgb="FFFA7D00"/>
      <name val="Calibri"/>
      <family val="2"/>
      <scheme val="minor"/>
    </font>
    <font>
      <b/>
      <sz val="12"/>
      <color theme="1"/>
      <name val="Calibri"/>
      <family val="2"/>
      <scheme val="minor"/>
    </font>
    <font>
      <i/>
      <u/>
      <sz val="11"/>
      <color theme="1"/>
      <name val="Calibri"/>
      <family val="2"/>
      <scheme val="minor"/>
    </font>
    <font>
      <sz val="11"/>
      <color theme="0"/>
      <name val="Calibri"/>
      <family val="2"/>
      <scheme val="minor"/>
    </font>
    <font>
      <b/>
      <sz val="11"/>
      <color theme="4" tint="-0.249977111117893"/>
      <name val="Calibri"/>
      <family val="2"/>
      <scheme val="minor"/>
    </font>
    <font>
      <sz val="11"/>
      <color theme="4" tint="-0.2499465926084170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2F2F2"/>
      </patternFill>
    </fill>
  </fills>
  <borders count="164">
    <border>
      <left/>
      <right/>
      <top/>
      <bottom/>
      <diagonal/>
    </border>
    <border>
      <left/>
      <right/>
      <top/>
      <bottom style="double">
        <color rgb="FF000000"/>
      </bottom>
      <diagonal/>
    </border>
    <border>
      <left/>
      <right style="double">
        <color rgb="FF000000"/>
      </right>
      <top/>
      <bottom/>
      <diagonal/>
    </border>
    <border>
      <left/>
      <right style="double">
        <color rgb="FF000000"/>
      </right>
      <top/>
      <bottom style="double">
        <color rgb="FF000000"/>
      </bottom>
      <diagonal/>
    </border>
    <border>
      <left/>
      <right/>
      <top style="double">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rgb="FF000000"/>
      </right>
      <top style="double">
        <color rgb="FF000000"/>
      </top>
      <bottom style="double">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
      <left style="thin">
        <color indexed="64"/>
      </left>
      <right style="double">
        <color indexed="64"/>
      </right>
      <top style="double">
        <color rgb="FF000000"/>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rgb="FF000000"/>
      </left>
      <right style="thin">
        <color indexed="64"/>
      </right>
      <top style="double">
        <color indexed="64"/>
      </top>
      <bottom style="thin">
        <color indexed="64"/>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diagonal/>
    </border>
    <border>
      <left/>
      <right style="double">
        <color rgb="FF000000"/>
      </right>
      <top/>
      <bottom style="thin">
        <color indexed="64"/>
      </bottom>
      <diagonal/>
    </border>
    <border>
      <left/>
      <right style="double">
        <color rgb="FF000000"/>
      </right>
      <top style="thin">
        <color indexed="64"/>
      </top>
      <bottom style="thin">
        <color indexed="64"/>
      </bottom>
      <diagonal/>
    </border>
    <border>
      <left style="thin">
        <color indexed="64"/>
      </left>
      <right style="double">
        <color rgb="FF000000"/>
      </right>
      <top/>
      <bottom style="thin">
        <color indexed="64"/>
      </bottom>
      <diagonal/>
    </border>
    <border>
      <left/>
      <right style="double">
        <color auto="1"/>
      </right>
      <top style="thin">
        <color auto="1"/>
      </top>
      <bottom/>
      <diagonal/>
    </border>
    <border>
      <left/>
      <right style="double">
        <color rgb="FF000000"/>
      </right>
      <top style="thin">
        <color indexed="64"/>
      </top>
      <bottom/>
      <diagonal/>
    </border>
    <border>
      <left style="double">
        <color rgb="FF000000"/>
      </left>
      <right/>
      <top style="thin">
        <color indexed="64"/>
      </top>
      <bottom style="thin">
        <color indexed="64"/>
      </bottom>
      <diagonal/>
    </border>
    <border>
      <left style="double">
        <color auto="1"/>
      </left>
      <right/>
      <top style="double">
        <color auto="1"/>
      </top>
      <bottom style="thin">
        <color indexed="64"/>
      </bottom>
      <diagonal/>
    </border>
    <border>
      <left style="double">
        <color rgb="FF000000"/>
      </left>
      <right style="thin">
        <color indexed="64"/>
      </right>
      <top style="thin">
        <color indexed="64"/>
      </top>
      <bottom/>
      <diagonal/>
    </border>
    <border>
      <left style="double">
        <color rgb="FF000000"/>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rgb="FF000000"/>
      </top>
      <bottom style="thin">
        <color indexed="64"/>
      </bottom>
      <diagonal/>
    </border>
    <border>
      <left/>
      <right style="double">
        <color indexed="64"/>
      </right>
      <top style="double">
        <color rgb="FF000000"/>
      </top>
      <bottom style="thin">
        <color indexed="64"/>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style="double">
        <color rgb="FF000000"/>
      </left>
      <right/>
      <top/>
      <bottom style="medium">
        <color rgb="FF000000"/>
      </bottom>
      <diagonal/>
    </border>
    <border>
      <left/>
      <right/>
      <top/>
      <bottom style="medium">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double">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double">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double">
        <color rgb="FF000000"/>
      </left>
      <right style="thin">
        <color rgb="FF000000"/>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right style="double">
        <color rgb="FF000000"/>
      </right>
      <top style="medium">
        <color rgb="FF000000"/>
      </top>
      <bottom style="double">
        <color rgb="FF000000"/>
      </bottom>
      <diagonal/>
    </border>
    <border>
      <left style="thin">
        <color rgb="FF000000"/>
      </left>
      <right style="double">
        <color rgb="FF000000"/>
      </right>
      <top style="thin">
        <color rgb="FF000000"/>
      </top>
      <bottom style="medium">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diagonal/>
    </border>
    <border>
      <left style="double">
        <color rgb="FF000000"/>
      </left>
      <right/>
      <top style="double">
        <color rgb="FF000000"/>
      </top>
      <bottom style="thin">
        <color rgb="FF000000"/>
      </bottom>
      <diagonal/>
    </border>
    <border>
      <left style="double">
        <color rgb="FF000000"/>
      </left>
      <right/>
      <top style="thin">
        <color indexed="64"/>
      </top>
      <bottom/>
      <diagonal/>
    </border>
    <border>
      <left style="double">
        <color rgb="FF000000"/>
      </left>
      <right/>
      <top/>
      <bottom style="thin">
        <color indexed="64"/>
      </bottom>
      <diagonal/>
    </border>
    <border>
      <left/>
      <right/>
      <top style="medium">
        <color rgb="FF000000"/>
      </top>
      <bottom style="double">
        <color rgb="FF000000"/>
      </bottom>
      <diagonal/>
    </border>
    <border>
      <left style="double">
        <color rgb="FF000000"/>
      </left>
      <right/>
      <top style="thin">
        <color rgb="FF000000"/>
      </top>
      <bottom style="medium">
        <color rgb="FF000000"/>
      </bottom>
      <diagonal/>
    </border>
    <border>
      <left/>
      <right/>
      <top style="thin">
        <color rgb="FF000000"/>
      </top>
      <bottom style="medium">
        <color rgb="FF000000"/>
      </bottom>
      <diagonal/>
    </border>
    <border>
      <left style="double">
        <color rgb="FF000000"/>
      </left>
      <right/>
      <top style="medium">
        <color rgb="FF000000"/>
      </top>
      <bottom style="double">
        <color rgb="FF000000"/>
      </bottom>
      <diagonal/>
    </border>
    <border>
      <left style="double">
        <color rgb="FF000000"/>
      </left>
      <right/>
      <top style="medium">
        <color rgb="FF000000"/>
      </top>
      <bottom/>
      <diagonal/>
    </border>
    <border>
      <left/>
      <right/>
      <top style="medium">
        <color rgb="FF000000"/>
      </top>
      <bottom/>
      <diagonal/>
    </border>
    <border>
      <left/>
      <right style="double">
        <color rgb="FF000000"/>
      </right>
      <top style="medium">
        <color rgb="FF000000"/>
      </top>
      <bottom/>
      <diagonal/>
    </border>
    <border>
      <left style="double">
        <color rgb="FF000000"/>
      </left>
      <right/>
      <top/>
      <bottom style="thin">
        <color rgb="FF000000"/>
      </bottom>
      <diagonal/>
    </border>
    <border>
      <left/>
      <right/>
      <top/>
      <bottom style="thin">
        <color rgb="FF000000"/>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auto="1"/>
      </top>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double">
        <color rgb="FF000000"/>
      </top>
      <bottom style="thin">
        <color indexed="64"/>
      </bottom>
      <diagonal/>
    </border>
    <border>
      <left/>
      <right style="thin">
        <color indexed="64"/>
      </right>
      <top style="double">
        <color rgb="FF000000"/>
      </top>
      <bottom style="thin">
        <color indexed="64"/>
      </bottom>
      <diagonal/>
    </border>
    <border>
      <left/>
      <right/>
      <top style="thin">
        <color indexed="64"/>
      </top>
      <bottom style="double">
        <color indexed="64"/>
      </bottom>
      <diagonal/>
    </border>
    <border>
      <left style="thick">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top style="double">
        <color rgb="FF000000"/>
      </top>
      <bottom/>
      <diagonal/>
    </border>
    <border>
      <left/>
      <right style="thin">
        <color indexed="64"/>
      </right>
      <top style="double">
        <color rgb="FF000000"/>
      </top>
      <bottom/>
      <diagonal/>
    </border>
    <border>
      <left style="thin">
        <color indexed="64"/>
      </left>
      <right/>
      <top style="double">
        <color rgb="FF000000"/>
      </top>
      <bottom/>
      <diagonal/>
    </border>
    <border>
      <left/>
      <right style="double">
        <color indexed="64"/>
      </right>
      <top style="double">
        <color rgb="FF000000"/>
      </top>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right style="double">
        <color rgb="FF000000"/>
      </right>
      <top/>
      <bottom style="double">
        <color indexed="64"/>
      </bottom>
      <diagonal/>
    </border>
    <border>
      <left style="thin">
        <color indexed="64"/>
      </left>
      <right style="double">
        <color rgb="FF000000"/>
      </right>
      <top style="double">
        <color indexed="64"/>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double">
        <color rgb="FF000000"/>
      </right>
      <top style="thin">
        <color indexed="64"/>
      </top>
      <bottom style="double">
        <color indexed="64"/>
      </bottom>
      <diagonal/>
    </border>
    <border>
      <left/>
      <right style="thin">
        <color indexed="64"/>
      </right>
      <top style="double">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double">
        <color rgb="FF000000"/>
      </bottom>
      <diagonal/>
    </border>
    <border>
      <left/>
      <right/>
      <top style="double">
        <color rgb="FF000000"/>
      </top>
      <bottom style="thin">
        <color rgb="FF000000"/>
      </bottom>
      <diagonal/>
    </border>
  </borders>
  <cellStyleXfs count="10">
    <xf numFmtId="0" fontId="0" fillId="0" borderId="0"/>
    <xf numFmtId="43" fontId="2" fillId="0" borderId="0" applyFont="0" applyFill="0" applyBorder="0" applyAlignment="0" applyProtection="0"/>
    <xf numFmtId="0" fontId="22" fillId="0" borderId="0"/>
    <xf numFmtId="43" fontId="22"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0" fontId="26" fillId="0" borderId="0" applyNumberFormat="0" applyFill="0" applyBorder="0" applyAlignment="0" applyProtection="0"/>
    <xf numFmtId="0" fontId="22" fillId="0" borderId="0"/>
    <xf numFmtId="177" fontId="22" fillId="0" borderId="0" applyFont="0" applyFill="0" applyBorder="0" applyAlignment="0" applyProtection="0"/>
    <xf numFmtId="0" fontId="69" fillId="8" borderId="149" applyNumberFormat="0" applyAlignment="0" applyProtection="0"/>
  </cellStyleXfs>
  <cellXfs count="751">
    <xf numFmtId="0" fontId="0" fillId="0" borderId="0" xfId="0"/>
    <xf numFmtId="0" fontId="12" fillId="0" borderId="0" xfId="0" applyFont="1" applyProtection="1">
      <protection locked="0"/>
    </xf>
    <xf numFmtId="0" fontId="13" fillId="0" borderId="0" xfId="0" applyFont="1" applyProtection="1">
      <protection locked="0"/>
    </xf>
    <xf numFmtId="0" fontId="13" fillId="0" borderId="0" xfId="0" applyFont="1" applyAlignment="1" applyProtection="1">
      <alignment vertical="center"/>
      <protection locked="0"/>
    </xf>
    <xf numFmtId="0" fontId="15" fillId="0" borderId="0" xfId="0" applyFont="1" applyProtection="1">
      <protection locked="0"/>
    </xf>
    <xf numFmtId="0" fontId="16" fillId="0" borderId="0" xfId="0" applyFont="1" applyAlignment="1" applyProtection="1">
      <alignment vertical="center"/>
      <protection locked="0"/>
    </xf>
    <xf numFmtId="0" fontId="22" fillId="2" borderId="0" xfId="2" applyFill="1"/>
    <xf numFmtId="43" fontId="22" fillId="2" borderId="0" xfId="1" applyFont="1" applyFill="1" applyAlignment="1" applyProtection="1">
      <protection locked="0"/>
    </xf>
    <xf numFmtId="0" fontId="22" fillId="2" borderId="0" xfId="2" applyFill="1" applyAlignment="1">
      <alignment vertical="center"/>
    </xf>
    <xf numFmtId="43" fontId="23" fillId="2" borderId="0" xfId="3" applyFont="1" applyFill="1" applyBorder="1" applyProtection="1"/>
    <xf numFmtId="43" fontId="23" fillId="2" borderId="0" xfId="1" applyFont="1" applyFill="1" applyBorder="1" applyProtection="1">
      <protection locked="0"/>
    </xf>
    <xf numFmtId="43" fontId="22" fillId="2" borderId="0" xfId="1" applyFont="1" applyFill="1" applyProtection="1">
      <protection locked="0"/>
    </xf>
    <xf numFmtId="0" fontId="0" fillId="0" borderId="0" xfId="0" applyAlignment="1">
      <alignment vertical="center" wrapText="1"/>
    </xf>
    <xf numFmtId="0" fontId="22" fillId="0" borderId="0" xfId="2"/>
    <xf numFmtId="169" fontId="19" fillId="3" borderId="21" xfId="0" applyNumberFormat="1" applyFont="1" applyFill="1" applyBorder="1" applyAlignment="1">
      <alignment horizontal="right" vertical="center"/>
    </xf>
    <xf numFmtId="169" fontId="19" fillId="3" borderId="24" xfId="0" applyNumberFormat="1" applyFont="1" applyFill="1" applyBorder="1" applyAlignment="1">
      <alignment horizontal="right" vertical="center"/>
    </xf>
    <xf numFmtId="0" fontId="29" fillId="0" borderId="0" xfId="0" applyFont="1" applyProtection="1">
      <protection locked="0"/>
    </xf>
    <xf numFmtId="0" fontId="29" fillId="0" borderId="0" xfId="0" applyFont="1" applyAlignment="1" applyProtection="1">
      <alignment horizontal="center" wrapText="1"/>
      <protection locked="0"/>
    </xf>
    <xf numFmtId="0" fontId="11" fillId="0" borderId="0" xfId="0" applyFont="1" applyProtection="1">
      <protection locked="0"/>
    </xf>
    <xf numFmtId="0" fontId="2" fillId="2" borderId="0" xfId="0" applyFont="1" applyFill="1"/>
    <xf numFmtId="0" fontId="2" fillId="2" borderId="30" xfId="0" applyFont="1" applyFill="1" applyBorder="1"/>
    <xf numFmtId="0" fontId="2" fillId="0" borderId="0" xfId="0" applyFont="1"/>
    <xf numFmtId="0" fontId="2" fillId="0" borderId="30" xfId="0" applyFont="1" applyBorder="1"/>
    <xf numFmtId="0" fontId="9" fillId="2" borderId="0" xfId="2" applyFont="1" applyFill="1"/>
    <xf numFmtId="49" fontId="3" fillId="2" borderId="29" xfId="1" applyNumberFormat="1" applyFont="1" applyFill="1" applyBorder="1" applyAlignment="1" applyProtection="1">
      <alignment horizontal="center"/>
      <protection locked="0"/>
    </xf>
    <xf numFmtId="0" fontId="9" fillId="2" borderId="17" xfId="2" applyFont="1" applyFill="1" applyBorder="1"/>
    <xf numFmtId="0" fontId="9" fillId="2" borderId="30" xfId="2" applyFont="1" applyFill="1" applyBorder="1"/>
    <xf numFmtId="0" fontId="2" fillId="2" borderId="17" xfId="0" applyFont="1" applyFill="1" applyBorder="1"/>
    <xf numFmtId="0" fontId="9" fillId="2" borderId="0" xfId="2" applyFont="1" applyFill="1" applyAlignment="1">
      <alignment wrapText="1"/>
    </xf>
    <xf numFmtId="0" fontId="3" fillId="2" borderId="30" xfId="2" applyFont="1" applyFill="1" applyBorder="1"/>
    <xf numFmtId="0" fontId="9" fillId="0" borderId="17" xfId="2" applyFont="1" applyBorder="1"/>
    <xf numFmtId="43" fontId="2" fillId="2" borderId="0" xfId="3" applyFont="1" applyFill="1" applyBorder="1" applyProtection="1"/>
    <xf numFmtId="49" fontId="3" fillId="2" borderId="15" xfId="1" applyNumberFormat="1" applyFont="1" applyFill="1" applyBorder="1" applyAlignment="1" applyProtection="1">
      <alignment horizontal="center"/>
      <protection locked="0"/>
    </xf>
    <xf numFmtId="0" fontId="2" fillId="2" borderId="34" xfId="0" applyFont="1" applyFill="1" applyBorder="1"/>
    <xf numFmtId="0" fontId="9" fillId="2" borderId="35" xfId="2" applyFont="1" applyFill="1" applyBorder="1"/>
    <xf numFmtId="0" fontId="2" fillId="2" borderId="31" xfId="0" applyFont="1" applyFill="1" applyBorder="1"/>
    <xf numFmtId="0" fontId="9" fillId="2" borderId="32" xfId="2" applyFont="1" applyFill="1" applyBorder="1"/>
    <xf numFmtId="43" fontId="2" fillId="2" borderId="0" xfId="1" applyFont="1" applyFill="1" applyBorder="1" applyProtection="1">
      <protection locked="0"/>
    </xf>
    <xf numFmtId="0" fontId="9" fillId="2" borderId="17" xfId="2" applyFont="1" applyFill="1" applyBorder="1" applyAlignment="1">
      <alignment wrapText="1"/>
    </xf>
    <xf numFmtId="0" fontId="0" fillId="2" borderId="30" xfId="0" applyFill="1" applyBorder="1"/>
    <xf numFmtId="0" fontId="0" fillId="0" borderId="0" xfId="0" applyAlignment="1">
      <alignment horizontal="justify"/>
    </xf>
    <xf numFmtId="0" fontId="25" fillId="5" borderId="22" xfId="0" applyFont="1" applyFill="1" applyBorder="1" applyAlignment="1">
      <alignment horizontal="center" vertical="center"/>
    </xf>
    <xf numFmtId="0" fontId="30" fillId="5" borderId="22" xfId="0" applyFont="1" applyFill="1" applyBorder="1" applyAlignment="1">
      <alignment horizontal="center" vertical="center" wrapText="1"/>
    </xf>
    <xf numFmtId="0" fontId="25" fillId="0" borderId="19" xfId="0" applyFont="1" applyBorder="1" applyAlignment="1">
      <alignment vertical="center"/>
    </xf>
    <xf numFmtId="9" fontId="25" fillId="0" borderId="19" xfId="0" applyNumberFormat="1" applyFont="1" applyBorder="1" applyAlignment="1">
      <alignment horizontal="center" vertical="center"/>
    </xf>
    <xf numFmtId="0" fontId="25" fillId="0" borderId="19" xfId="0" applyFont="1" applyBorder="1" applyAlignment="1">
      <alignment horizontal="right" vertical="center"/>
    </xf>
    <xf numFmtId="0" fontId="0" fillId="0" borderId="0" xfId="0" quotePrefix="1"/>
    <xf numFmtId="0" fontId="36" fillId="0" borderId="0" xfId="0" applyFont="1" applyProtection="1">
      <protection locked="0"/>
    </xf>
    <xf numFmtId="0" fontId="3" fillId="0" borderId="0" xfId="0" applyFont="1"/>
    <xf numFmtId="0" fontId="37" fillId="0" borderId="0" xfId="0" applyFont="1"/>
    <xf numFmtId="4" fontId="19" fillId="3" borderId="21" xfId="0" applyNumberFormat="1" applyFont="1" applyFill="1" applyBorder="1" applyAlignment="1">
      <alignment horizontal="center" vertical="center"/>
    </xf>
    <xf numFmtId="4" fontId="19" fillId="3" borderId="24" xfId="0" applyNumberFormat="1" applyFont="1" applyFill="1" applyBorder="1" applyAlignment="1">
      <alignment horizontal="center" vertical="center"/>
    </xf>
    <xf numFmtId="0" fontId="9" fillId="0" borderId="0" xfId="0" applyFont="1"/>
    <xf numFmtId="0" fontId="9" fillId="0" borderId="0" xfId="0" applyFont="1" applyAlignment="1">
      <alignment vertical="center"/>
    </xf>
    <xf numFmtId="0" fontId="44" fillId="0" borderId="0" xfId="0" applyFont="1"/>
    <xf numFmtId="0" fontId="0" fillId="0" borderId="0" xfId="0" applyAlignment="1">
      <alignment horizontal="left"/>
    </xf>
    <xf numFmtId="166" fontId="19" fillId="0" borderId="24" xfId="0" applyNumberFormat="1" applyFont="1" applyBorder="1" applyAlignment="1" applyProtection="1">
      <alignment horizontal="right" vertical="center"/>
      <protection locked="0"/>
    </xf>
    <xf numFmtId="167" fontId="19" fillId="0" borderId="24" xfId="0" applyNumberFormat="1" applyFont="1" applyBorder="1" applyAlignment="1" applyProtection="1">
      <alignment horizontal="right" vertical="center"/>
      <protection locked="0"/>
    </xf>
    <xf numFmtId="10" fontId="19" fillId="0" borderId="23" xfId="0" applyNumberFormat="1" applyFont="1" applyBorder="1" applyAlignment="1" applyProtection="1">
      <alignment horizontal="right" vertical="center"/>
      <protection locked="0"/>
    </xf>
    <xf numFmtId="0" fontId="27" fillId="0" borderId="0" xfId="0" applyFont="1"/>
    <xf numFmtId="0" fontId="38" fillId="0" borderId="0" xfId="0" applyFont="1"/>
    <xf numFmtId="0" fontId="0" fillId="2" borderId="0" xfId="0" applyFill="1"/>
    <xf numFmtId="0" fontId="9" fillId="2" borderId="0" xfId="2" applyFont="1" applyFill="1" applyAlignment="1">
      <alignment horizontal="right" vertical="center"/>
    </xf>
    <xf numFmtId="0" fontId="0" fillId="0" borderId="0" xfId="0" applyAlignment="1">
      <alignment wrapText="1"/>
    </xf>
    <xf numFmtId="0" fontId="46" fillId="0" borderId="0" xfId="0" applyFont="1" applyAlignment="1">
      <alignment vertical="center" wrapText="1"/>
    </xf>
    <xf numFmtId="0" fontId="47" fillId="0" borderId="0" xfId="0" applyFont="1" applyAlignment="1">
      <alignment horizontal="left" vertical="center" wrapText="1"/>
    </xf>
    <xf numFmtId="0" fontId="0" fillId="0" borderId="0" xfId="0" applyAlignment="1">
      <alignment vertical="top"/>
    </xf>
    <xf numFmtId="0" fontId="0" fillId="0" borderId="0" xfId="0" applyAlignment="1">
      <alignment horizontal="justify" vertical="top"/>
    </xf>
    <xf numFmtId="0" fontId="0" fillId="0" borderId="0" xfId="0" applyAlignment="1">
      <alignment vertical="center"/>
    </xf>
    <xf numFmtId="0" fontId="17" fillId="0" borderId="24" xfId="0" applyFont="1" applyBorder="1" applyAlignment="1" applyProtection="1">
      <alignment horizontal="center" vertical="center"/>
      <protection locked="0"/>
    </xf>
    <xf numFmtId="0" fontId="15" fillId="0" borderId="0" xfId="0" applyFont="1"/>
    <xf numFmtId="0" fontId="32" fillId="0" borderId="0" xfId="0" applyFont="1" applyAlignment="1">
      <alignment wrapText="1"/>
    </xf>
    <xf numFmtId="0" fontId="14" fillId="0" borderId="0" xfId="0" applyFont="1" applyAlignment="1">
      <alignment horizontal="center" wrapText="1"/>
    </xf>
    <xf numFmtId="0" fontId="13" fillId="0" borderId="0" xfId="0" applyFont="1"/>
    <xf numFmtId="0" fontId="19" fillId="0" borderId="19" xfId="0" applyFont="1" applyBorder="1" applyAlignment="1">
      <alignment horizontal="center"/>
    </xf>
    <xf numFmtId="0" fontId="11" fillId="0" borderId="0" xfId="0" applyFont="1"/>
    <xf numFmtId="0" fontId="19" fillId="0" borderId="0" xfId="0" applyFont="1"/>
    <xf numFmtId="3" fontId="0" fillId="0" borderId="80" xfId="0" applyNumberFormat="1" applyBorder="1" applyAlignment="1" applyProtection="1">
      <alignment horizontal="right" vertical="center" wrapText="1"/>
      <protection locked="0"/>
    </xf>
    <xf numFmtId="3" fontId="0" fillId="0" borderId="81" xfId="0" applyNumberFormat="1" applyBorder="1" applyAlignment="1" applyProtection="1">
      <alignment horizontal="right" vertical="center" wrapText="1"/>
      <protection locked="0"/>
    </xf>
    <xf numFmtId="0" fontId="0" fillId="0" borderId="80" xfId="0" applyBorder="1" applyAlignment="1" applyProtection="1">
      <alignment horizontal="center" vertical="center" wrapText="1"/>
      <protection locked="0"/>
    </xf>
    <xf numFmtId="0" fontId="0" fillId="0" borderId="81" xfId="0" applyBorder="1" applyAlignment="1" applyProtection="1">
      <alignment horizontal="center" vertical="top" wrapText="1"/>
      <protection locked="0"/>
    </xf>
    <xf numFmtId="0" fontId="0" fillId="0" borderId="103" xfId="0" applyBorder="1" applyAlignment="1" applyProtection="1">
      <alignment wrapText="1"/>
      <protection locked="0"/>
    </xf>
    <xf numFmtId="3" fontId="0" fillId="0" borderId="85" xfId="0" applyNumberFormat="1" applyBorder="1" applyAlignment="1" applyProtection="1">
      <alignment horizontal="right" wrapText="1"/>
      <protection locked="0"/>
    </xf>
    <xf numFmtId="3" fontId="0" fillId="0" borderId="114" xfId="0" applyNumberFormat="1" applyBorder="1" applyAlignment="1" applyProtection="1">
      <alignment wrapText="1"/>
      <protection locked="0"/>
    </xf>
    <xf numFmtId="3" fontId="0" fillId="0" borderId="91" xfId="0" applyNumberFormat="1" applyBorder="1" applyAlignment="1" applyProtection="1">
      <alignment wrapText="1"/>
      <protection locked="0"/>
    </xf>
    <xf numFmtId="0" fontId="0" fillId="0" borderId="82" xfId="0" applyBorder="1" applyAlignment="1" applyProtection="1">
      <alignment vertical="center" wrapText="1"/>
      <protection locked="0"/>
    </xf>
    <xf numFmtId="176" fontId="0" fillId="0" borderId="80" xfId="0" applyNumberFormat="1" applyBorder="1" applyAlignment="1" applyProtection="1">
      <alignment horizontal="right" vertical="center" wrapText="1" indent="2"/>
      <protection locked="0"/>
    </xf>
    <xf numFmtId="0" fontId="0" fillId="0" borderId="83" xfId="0" applyBorder="1" applyAlignment="1" applyProtection="1">
      <alignment horizontal="right" vertical="center" wrapText="1"/>
      <protection locked="0"/>
    </xf>
    <xf numFmtId="0" fontId="5" fillId="0" borderId="0" xfId="0" applyFont="1" applyAlignment="1">
      <alignment horizontal="left" vertical="center"/>
    </xf>
    <xf numFmtId="0" fontId="5" fillId="0" borderId="0" xfId="0" applyFont="1" applyAlignment="1">
      <alignment horizontal="center" vertical="center" wrapText="1"/>
    </xf>
    <xf numFmtId="2" fontId="6" fillId="6" borderId="62" xfId="0" applyNumberFormat="1" applyFont="1" applyFill="1" applyBorder="1" applyAlignment="1">
      <alignment horizontal="left" vertical="center" wrapText="1"/>
    </xf>
    <xf numFmtId="2" fontId="6" fillId="6" borderId="29" xfId="0" applyNumberFormat="1" applyFont="1" applyFill="1" applyBorder="1" applyAlignment="1">
      <alignment horizontal="left" vertical="center" wrapText="1"/>
    </xf>
    <xf numFmtId="0" fontId="6" fillId="6" borderId="116" xfId="0" applyFont="1" applyFill="1" applyBorder="1" applyAlignment="1">
      <alignment horizontal="left" vertical="center" wrapText="1"/>
    </xf>
    <xf numFmtId="0" fontId="6" fillId="6" borderId="117" xfId="0" applyFont="1" applyFill="1" applyBorder="1" applyAlignment="1">
      <alignment horizontal="left" vertical="center" wrapText="1"/>
    </xf>
    <xf numFmtId="0" fontId="6"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6" fillId="0" borderId="27" xfId="0" applyFont="1" applyBorder="1" applyAlignment="1" applyProtection="1">
      <alignment vertical="center" wrapText="1"/>
      <protection locked="0"/>
    </xf>
    <xf numFmtId="0" fontId="6" fillId="0" borderId="58" xfId="0" applyFont="1" applyBorder="1" applyAlignment="1" applyProtection="1">
      <alignment vertical="center" wrapText="1"/>
      <protection locked="0"/>
    </xf>
    <xf numFmtId="0" fontId="0" fillId="0" borderId="0" xfId="0" applyProtection="1">
      <protection locked="0"/>
    </xf>
    <xf numFmtId="3" fontId="0" fillId="2" borderId="99" xfId="0" applyNumberFormat="1" applyFill="1" applyBorder="1" applyAlignment="1" applyProtection="1">
      <alignment wrapText="1"/>
      <protection locked="0"/>
    </xf>
    <xf numFmtId="3" fontId="0" fillId="2" borderId="91" xfId="0" applyNumberFormat="1" applyFill="1" applyBorder="1" applyAlignment="1" applyProtection="1">
      <alignment horizontal="right" wrapText="1"/>
      <protection locked="0"/>
    </xf>
    <xf numFmtId="3" fontId="0" fillId="2" borderId="91" xfId="0" applyNumberFormat="1" applyFill="1" applyBorder="1" applyAlignment="1" applyProtection="1">
      <alignment wrapText="1"/>
      <protection locked="0"/>
    </xf>
    <xf numFmtId="0" fontId="0" fillId="2" borderId="82" xfId="0" applyFill="1" applyBorder="1" applyAlignment="1" applyProtection="1">
      <alignment vertical="center" wrapText="1"/>
      <protection locked="0"/>
    </xf>
    <xf numFmtId="0" fontId="3" fillId="2" borderId="0" xfId="0" applyFont="1" applyFill="1"/>
    <xf numFmtId="0" fontId="39" fillId="2" borderId="0" xfId="0" applyFont="1" applyFill="1"/>
    <xf numFmtId="0" fontId="39" fillId="2" borderId="82" xfId="0" applyFont="1" applyFill="1" applyBorder="1" applyAlignment="1" applyProtection="1">
      <alignment vertical="center" wrapText="1"/>
      <protection locked="0"/>
    </xf>
    <xf numFmtId="0" fontId="6" fillId="6" borderId="29" xfId="0" applyFont="1" applyFill="1" applyBorder="1" applyAlignment="1">
      <alignment horizontal="left" vertical="center" wrapText="1"/>
    </xf>
    <xf numFmtId="0" fontId="21" fillId="0" borderId="0" xfId="0" applyFont="1" applyAlignment="1">
      <alignment horizontal="center" wrapText="1"/>
    </xf>
    <xf numFmtId="0" fontId="40" fillId="0" borderId="0" xfId="0" applyFont="1" applyAlignment="1">
      <alignment horizontal="left"/>
    </xf>
    <xf numFmtId="3" fontId="0" fillId="0" borderId="83" xfId="0" applyNumberFormat="1" applyBorder="1" applyAlignment="1" applyProtection="1">
      <alignment horizontal="right" vertical="center" wrapText="1"/>
      <protection locked="0"/>
    </xf>
    <xf numFmtId="3" fontId="0" fillId="0" borderId="113" xfId="0" applyNumberFormat="1" applyBorder="1" applyAlignment="1" applyProtection="1">
      <alignment horizontal="right" vertical="center" wrapText="1"/>
      <protection locked="0"/>
    </xf>
    <xf numFmtId="0" fontId="0" fillId="0" borderId="113" xfId="0" applyBorder="1" applyAlignment="1" applyProtection="1">
      <alignment horizontal="center" vertical="top" wrapText="1"/>
      <protection locked="0"/>
    </xf>
    <xf numFmtId="0" fontId="0" fillId="0" borderId="83" xfId="0" applyBorder="1" applyAlignment="1" applyProtection="1">
      <alignment horizontal="center" vertical="center" wrapText="1"/>
      <protection locked="0"/>
    </xf>
    <xf numFmtId="0" fontId="32" fillId="0" borderId="0" xfId="0" applyFont="1" applyAlignment="1">
      <alignment horizontal="center" vertical="center" wrapText="1"/>
    </xf>
    <xf numFmtId="0" fontId="32" fillId="0" borderId="0" xfId="0" applyFont="1" applyAlignment="1">
      <alignment horizontal="left" wrapText="1"/>
    </xf>
    <xf numFmtId="0" fontId="33" fillId="0" borderId="0" xfId="6" applyFont="1" applyAlignment="1" applyProtection="1">
      <alignment horizontal="left" wrapText="1"/>
    </xf>
    <xf numFmtId="0" fontId="34" fillId="0" borderId="0" xfId="0" applyFont="1" applyAlignment="1">
      <alignment horizontal="left" wrapText="1"/>
    </xf>
    <xf numFmtId="0" fontId="17" fillId="0" borderId="23" xfId="0" applyFont="1" applyBorder="1" applyAlignment="1" applyProtection="1">
      <alignment horizontal="center" vertical="center" wrapText="1"/>
      <protection locked="0"/>
    </xf>
    <xf numFmtId="0" fontId="11" fillId="6" borderId="2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6" fillId="0" borderId="0" xfId="0" applyFont="1" applyAlignment="1">
      <alignment horizontal="left" vertical="center" wrapText="1"/>
    </xf>
    <xf numFmtId="0" fontId="38" fillId="0" borderId="0" xfId="0" applyFont="1" applyProtection="1">
      <protection locked="0"/>
    </xf>
    <xf numFmtId="0" fontId="37" fillId="0" borderId="0" xfId="0" applyFont="1" applyProtection="1">
      <protection locked="0"/>
    </xf>
    <xf numFmtId="0" fontId="39" fillId="0" borderId="0" xfId="0" applyFont="1" applyProtection="1">
      <protection locked="0"/>
    </xf>
    <xf numFmtId="0" fontId="37" fillId="0" borderId="0" xfId="0" applyFont="1" applyAlignment="1" applyProtection="1">
      <alignment vertical="center"/>
      <protection locked="0"/>
    </xf>
    <xf numFmtId="0" fontId="0" fillId="0" borderId="0" xfId="0" applyAlignment="1" applyProtection="1">
      <alignment vertical="center"/>
      <protection locked="0"/>
    </xf>
    <xf numFmtId="0" fontId="37" fillId="0" borderId="0" xfId="0" applyFont="1" applyAlignment="1" applyProtection="1">
      <alignment wrapText="1"/>
      <protection locked="0"/>
    </xf>
    <xf numFmtId="0" fontId="37" fillId="0" borderId="0" xfId="0" applyFont="1" applyAlignment="1">
      <alignment horizontal="center"/>
    </xf>
    <xf numFmtId="0" fontId="37" fillId="0" borderId="0" xfId="0" applyFont="1" applyAlignment="1">
      <alignment horizontal="center" wrapText="1"/>
    </xf>
    <xf numFmtId="174" fontId="37" fillId="0" borderId="0" xfId="0" applyNumberFormat="1" applyFont="1" applyAlignment="1">
      <alignment horizontal="left"/>
    </xf>
    <xf numFmtId="0" fontId="39" fillId="0" borderId="0" xfId="0" applyFont="1" applyAlignment="1">
      <alignment horizontal="left"/>
    </xf>
    <xf numFmtId="0" fontId="0" fillId="0" borderId="0" xfId="0" applyAlignment="1">
      <alignment horizontal="center"/>
    </xf>
    <xf numFmtId="174" fontId="0" fillId="0" borderId="0" xfId="0" applyNumberFormat="1" applyAlignment="1">
      <alignment horizontal="left"/>
    </xf>
    <xf numFmtId="0" fontId="0" fillId="4" borderId="84" xfId="0" applyFill="1" applyBorder="1" applyAlignment="1">
      <alignment horizontal="left" vertical="center" wrapText="1"/>
    </xf>
    <xf numFmtId="0" fontId="0" fillId="4" borderId="85" xfId="0" applyFill="1" applyBorder="1" applyAlignment="1">
      <alignment horizontal="left" vertical="center" wrapText="1"/>
    </xf>
    <xf numFmtId="3" fontId="0" fillId="4" borderId="85" xfId="0" applyNumberFormat="1" applyFill="1" applyBorder="1" applyAlignment="1">
      <alignment horizontal="right" vertical="center" wrapText="1"/>
    </xf>
    <xf numFmtId="3" fontId="0" fillId="4" borderId="86" xfId="0" applyNumberFormat="1" applyFill="1" applyBorder="1" applyAlignment="1">
      <alignment horizontal="right" vertical="center" wrapText="1"/>
    </xf>
    <xf numFmtId="0" fontId="0" fillId="6" borderId="90" xfId="0" applyFill="1" applyBorder="1" applyAlignment="1">
      <alignment horizontal="center" vertical="center" wrapText="1"/>
    </xf>
    <xf numFmtId="0" fontId="0" fillId="6" borderId="79" xfId="0" applyFill="1" applyBorder="1" applyAlignment="1">
      <alignment horizontal="center" vertical="center"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21" fillId="0" borderId="0" xfId="0" applyFont="1" applyAlignment="1">
      <alignment horizontal="left" vertical="center" wrapText="1"/>
    </xf>
    <xf numFmtId="3" fontId="0" fillId="6" borderId="99" xfId="0" applyNumberFormat="1" applyFill="1" applyBorder="1" applyAlignment="1">
      <alignment wrapText="1"/>
    </xf>
    <xf numFmtId="0" fontId="0" fillId="6" borderId="101" xfId="0" applyFill="1" applyBorder="1" applyAlignment="1">
      <alignment horizontal="right" wrapText="1"/>
    </xf>
    <xf numFmtId="0" fontId="0" fillId="6" borderId="86" xfId="0" applyFill="1" applyBorder="1" applyAlignment="1">
      <alignment horizontal="right" wrapText="1"/>
    </xf>
    <xf numFmtId="3" fontId="3" fillId="6" borderId="109" xfId="0" applyNumberFormat="1" applyFont="1" applyFill="1" applyBorder="1" applyAlignment="1">
      <alignment wrapText="1"/>
    </xf>
    <xf numFmtId="0" fontId="3" fillId="6" borderId="110" xfId="0" applyFont="1" applyFill="1" applyBorder="1" applyAlignment="1">
      <alignment horizontal="right" wrapText="1"/>
    </xf>
    <xf numFmtId="0" fontId="3" fillId="0" borderId="0" xfId="0" applyFont="1" applyAlignment="1">
      <alignment horizontal="left" vertical="center"/>
    </xf>
    <xf numFmtId="0" fontId="3" fillId="6" borderId="89" xfId="0" applyFont="1" applyFill="1" applyBorder="1" applyAlignment="1">
      <alignment horizontal="center" vertical="center" wrapText="1"/>
    </xf>
    <xf numFmtId="0" fontId="0" fillId="2" borderId="87" xfId="0" applyFill="1" applyBorder="1" applyAlignment="1">
      <alignment vertical="center" wrapText="1"/>
    </xf>
    <xf numFmtId="0" fontId="3" fillId="4" borderId="79" xfId="0" applyFont="1" applyFill="1" applyBorder="1" applyAlignment="1">
      <alignment horizontal="center" vertical="center" wrapText="1"/>
    </xf>
    <xf numFmtId="0" fontId="0" fillId="6" borderId="82" xfId="0" applyFill="1" applyBorder="1" applyAlignment="1">
      <alignment horizontal="left" vertical="center" wrapText="1" indent="4"/>
    </xf>
    <xf numFmtId="176" fontId="0" fillId="6" borderId="81" xfId="0" applyNumberFormat="1" applyFill="1" applyBorder="1" applyAlignment="1">
      <alignment horizontal="right" vertical="center" wrapText="1" indent="2"/>
    </xf>
    <xf numFmtId="0" fontId="0" fillId="6" borderId="119" xfId="0" applyFill="1" applyBorder="1" applyAlignment="1">
      <alignment vertical="center" wrapText="1"/>
    </xf>
    <xf numFmtId="0" fontId="3" fillId="6" borderId="121" xfId="0" applyFont="1" applyFill="1" applyBorder="1" applyAlignment="1">
      <alignment vertical="center" wrapText="1"/>
    </xf>
    <xf numFmtId="0" fontId="0" fillId="0" borderId="122" xfId="0" applyBorder="1" applyAlignment="1">
      <alignment vertical="center" wrapText="1"/>
    </xf>
    <xf numFmtId="0" fontId="0" fillId="2" borderId="122" xfId="0" applyFill="1" applyBorder="1" applyAlignment="1">
      <alignment vertical="center" wrapText="1"/>
    </xf>
    <xf numFmtId="0" fontId="0" fillId="6" borderId="75" xfId="0" applyFill="1" applyBorder="1" applyAlignment="1">
      <alignment horizontal="right" wrapText="1"/>
    </xf>
    <xf numFmtId="0" fontId="19" fillId="0" borderId="24" xfId="0" applyFont="1" applyBorder="1" applyAlignment="1">
      <alignment horizontal="center" vertical="center"/>
    </xf>
    <xf numFmtId="0" fontId="0" fillId="0" borderId="0" xfId="0" applyAlignment="1">
      <alignment vertical="top" wrapText="1"/>
    </xf>
    <xf numFmtId="0" fontId="21" fillId="0" borderId="0" xfId="0" applyFont="1" applyAlignment="1">
      <alignment horizontal="right" vertical="center" wrapText="1"/>
    </xf>
    <xf numFmtId="0" fontId="27" fillId="0" borderId="0" xfId="0" applyFont="1" applyProtection="1">
      <protection locked="0"/>
    </xf>
    <xf numFmtId="0" fontId="22" fillId="0" borderId="0" xfId="7" applyProtection="1">
      <protection locked="0"/>
    </xf>
    <xf numFmtId="0" fontId="9" fillId="2" borderId="0" xfId="7" applyFont="1" applyFill="1" applyAlignment="1" applyProtection="1">
      <alignment horizontal="left" wrapText="1"/>
      <protection locked="0"/>
    </xf>
    <xf numFmtId="0" fontId="9" fillId="0" borderId="0" xfId="7" applyFont="1" applyProtection="1">
      <protection locked="0"/>
    </xf>
    <xf numFmtId="0" fontId="9" fillId="2" borderId="0" xfId="7" applyFont="1" applyFill="1" applyProtection="1">
      <protection locked="0"/>
    </xf>
    <xf numFmtId="0" fontId="52" fillId="0" borderId="0" xfId="7" applyFont="1" applyProtection="1">
      <protection locked="0"/>
    </xf>
    <xf numFmtId="0" fontId="53" fillId="0" borderId="0" xfId="7" applyFont="1" applyProtection="1">
      <protection locked="0"/>
    </xf>
    <xf numFmtId="0" fontId="22" fillId="0" borderId="0" xfId="7"/>
    <xf numFmtId="0" fontId="9" fillId="2" borderId="0" xfId="7" applyFont="1" applyFill="1" applyAlignment="1">
      <alignment horizontal="left" wrapText="1"/>
    </xf>
    <xf numFmtId="0" fontId="31" fillId="2" borderId="0" xfId="7" applyFont="1" applyFill="1" applyAlignment="1">
      <alignment horizontal="left" wrapText="1"/>
    </xf>
    <xf numFmtId="0" fontId="11" fillId="0" borderId="0" xfId="7" applyFont="1"/>
    <xf numFmtId="0" fontId="9" fillId="0" borderId="0" xfId="7" applyFont="1"/>
    <xf numFmtId="0" fontId="31" fillId="0" borderId="0" xfId="7" applyFont="1"/>
    <xf numFmtId="0" fontId="9" fillId="4" borderId="63" xfId="7" applyFont="1" applyFill="1" applyBorder="1"/>
    <xf numFmtId="0" fontId="9" fillId="4" borderId="127" xfId="7" applyFont="1" applyFill="1" applyBorder="1"/>
    <xf numFmtId="0" fontId="9" fillId="4" borderId="15" xfId="7" applyFont="1" applyFill="1" applyBorder="1"/>
    <xf numFmtId="0" fontId="11" fillId="4" borderId="29" xfId="7" applyFont="1" applyFill="1" applyBorder="1"/>
    <xf numFmtId="0" fontId="9" fillId="0" borderId="28" xfId="7" applyFont="1" applyBorder="1"/>
    <xf numFmtId="0" fontId="9" fillId="4" borderId="29" xfId="7" applyFont="1" applyFill="1" applyBorder="1"/>
    <xf numFmtId="0" fontId="11" fillId="4" borderId="49" xfId="7" applyFont="1" applyFill="1" applyBorder="1"/>
    <xf numFmtId="0" fontId="9" fillId="4" borderId="46" xfId="7" applyFont="1" applyFill="1" applyBorder="1"/>
    <xf numFmtId="0" fontId="11" fillId="4" borderId="68" xfId="7" applyFont="1" applyFill="1" applyBorder="1"/>
    <xf numFmtId="0" fontId="9" fillId="0" borderId="68" xfId="7" applyFont="1" applyBorder="1"/>
    <xf numFmtId="0" fontId="9" fillId="4" borderId="68" xfId="7" applyFont="1" applyFill="1" applyBorder="1"/>
    <xf numFmtId="0" fontId="11" fillId="4" borderId="48" xfId="7" applyFont="1" applyFill="1" applyBorder="1"/>
    <xf numFmtId="0" fontId="52" fillId="0" borderId="0" xfId="7" applyFont="1"/>
    <xf numFmtId="0" fontId="53" fillId="0" borderId="0" xfId="7" applyFont="1"/>
    <xf numFmtId="0" fontId="17" fillId="0" borderId="28" xfId="0" applyFont="1" applyBorder="1"/>
    <xf numFmtId="0" fontId="31" fillId="2" borderId="69" xfId="7" applyFont="1" applyFill="1" applyBorder="1"/>
    <xf numFmtId="0" fontId="31" fillId="2" borderId="28" xfId="7" applyFont="1" applyFill="1" applyBorder="1"/>
    <xf numFmtId="0" fontId="40" fillId="0" borderId="0" xfId="0" applyFont="1" applyAlignment="1">
      <alignment horizontal="center" wrapText="1"/>
    </xf>
    <xf numFmtId="0" fontId="38" fillId="0" borderId="0" xfId="0" applyFont="1" applyAlignment="1">
      <alignment horizontal="center" wrapText="1"/>
    </xf>
    <xf numFmtId="0" fontId="0" fillId="6" borderId="98" xfId="0" applyFill="1" applyBorder="1" applyAlignment="1">
      <alignment wrapText="1"/>
    </xf>
    <xf numFmtId="0" fontId="0" fillId="6" borderId="120" xfId="0" applyFill="1" applyBorder="1" applyAlignment="1">
      <alignment horizontal="center" vertical="center" wrapText="1"/>
    </xf>
    <xf numFmtId="0" fontId="0" fillId="0" borderId="123" xfId="0" applyBorder="1" applyAlignment="1">
      <alignment horizontal="center" vertical="center" wrapText="1"/>
    </xf>
    <xf numFmtId="0" fontId="0" fillId="2" borderId="83" xfId="0" applyFill="1" applyBorder="1" applyAlignment="1" applyProtection="1">
      <alignment horizontal="center" vertical="center" wrapText="1"/>
      <protection locked="0"/>
    </xf>
    <xf numFmtId="0" fontId="3" fillId="6" borderId="90" xfId="0" applyFont="1" applyFill="1" applyBorder="1" applyAlignment="1">
      <alignment horizontal="center" vertical="center" wrapText="1"/>
    </xf>
    <xf numFmtId="0" fontId="0" fillId="2" borderId="123" xfId="0" applyFill="1" applyBorder="1" applyAlignment="1">
      <alignment horizontal="center" vertical="center" wrapText="1"/>
    </xf>
    <xf numFmtId="0" fontId="39" fillId="2" borderId="83" xfId="0" applyFont="1" applyFill="1" applyBorder="1" applyAlignment="1" applyProtection="1">
      <alignment horizontal="center" vertical="center" wrapText="1"/>
      <protection locked="0"/>
    </xf>
    <xf numFmtId="0" fontId="3" fillId="6" borderId="118" xfId="0" applyFont="1" applyFill="1" applyBorder="1" applyAlignment="1">
      <alignment horizontal="center" vertical="center" wrapText="1"/>
    </xf>
    <xf numFmtId="0" fontId="0" fillId="2" borderId="88" xfId="0" applyFill="1" applyBorder="1" applyAlignment="1">
      <alignment horizontal="center" vertical="center" wrapText="1"/>
    </xf>
    <xf numFmtId="0" fontId="28" fillId="0" borderId="0" xfId="0" applyFont="1" applyAlignment="1">
      <alignment horizontal="right" vertical="center"/>
    </xf>
    <xf numFmtId="0" fontId="0" fillId="0" borderId="0" xfId="0" applyAlignment="1">
      <alignment horizontal="left" wrapText="1"/>
    </xf>
    <xf numFmtId="0" fontId="31" fillId="2" borderId="0" xfId="2" applyFont="1" applyFill="1" applyAlignment="1">
      <alignment horizontal="left" vertical="center"/>
    </xf>
    <xf numFmtId="0" fontId="24" fillId="0" borderId="0" xfId="7" applyFont="1" applyProtection="1">
      <protection locked="0"/>
    </xf>
    <xf numFmtId="3" fontId="0" fillId="0" borderId="0" xfId="0" applyNumberFormat="1"/>
    <xf numFmtId="164" fontId="0" fillId="0" borderId="0" xfId="0" applyNumberFormat="1"/>
    <xf numFmtId="174" fontId="0" fillId="0" borderId="0" xfId="0" applyNumberFormat="1"/>
    <xf numFmtId="0" fontId="0" fillId="6" borderId="82" xfId="0" applyFill="1" applyBorder="1" applyAlignment="1">
      <alignment wrapText="1"/>
    </xf>
    <xf numFmtId="0" fontId="0" fillId="4" borderId="100" xfId="0" applyFill="1" applyBorder="1" applyAlignment="1">
      <alignment wrapText="1"/>
    </xf>
    <xf numFmtId="0" fontId="0" fillId="4" borderId="93" xfId="0" applyFill="1" applyBorder="1" applyAlignment="1">
      <alignment wrapText="1"/>
    </xf>
    <xf numFmtId="0" fontId="3" fillId="0" borderId="0" xfId="0" applyFont="1" applyAlignment="1">
      <alignment horizontal="left"/>
    </xf>
    <xf numFmtId="0" fontId="4" fillId="0" borderId="0" xfId="0" applyFont="1" applyAlignment="1">
      <alignment vertical="center"/>
    </xf>
    <xf numFmtId="0" fontId="40" fillId="0" borderId="0" xfId="0" applyFont="1" applyAlignment="1">
      <alignment horizontal="center"/>
    </xf>
    <xf numFmtId="0" fontId="41" fillId="0" borderId="0" xfId="0" applyFont="1" applyAlignment="1">
      <alignment horizontal="left"/>
    </xf>
    <xf numFmtId="0" fontId="44" fillId="0" borderId="0" xfId="0" applyFont="1" applyAlignment="1">
      <alignment vertical="center"/>
    </xf>
    <xf numFmtId="0" fontId="3" fillId="2" borderId="0" xfId="2" applyFont="1" applyFill="1" applyAlignment="1">
      <alignment horizontal="center"/>
    </xf>
    <xf numFmtId="0" fontId="0" fillId="0" borderId="30" xfId="0" applyBorder="1"/>
    <xf numFmtId="0" fontId="0" fillId="0" borderId="0" xfId="0" applyAlignment="1">
      <alignment horizontal="left" vertical="center"/>
    </xf>
    <xf numFmtId="0" fontId="5" fillId="0" borderId="0" xfId="0" applyFont="1" applyAlignment="1">
      <alignment vertical="center"/>
    </xf>
    <xf numFmtId="14" fontId="6"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53" fillId="2" borderId="0" xfId="2" applyFont="1" applyFill="1"/>
    <xf numFmtId="43" fontId="9" fillId="0" borderId="30" xfId="1" applyFont="1" applyFill="1" applyBorder="1" applyProtection="1">
      <protection locked="0"/>
    </xf>
    <xf numFmtId="43" fontId="3" fillId="0" borderId="0" xfId="1" applyFont="1" applyFill="1" applyBorder="1" applyProtection="1"/>
    <xf numFmtId="43" fontId="9" fillId="0" borderId="0" xfId="1" applyFont="1" applyFill="1" applyAlignment="1" applyProtection="1">
      <protection locked="0"/>
    </xf>
    <xf numFmtId="49" fontId="3" fillId="0" borderId="29" xfId="1" applyNumberFormat="1" applyFont="1" applyFill="1" applyBorder="1" applyAlignment="1" applyProtection="1">
      <alignment horizontal="center"/>
      <protection locked="0"/>
    </xf>
    <xf numFmtId="43" fontId="2" fillId="0" borderId="30" xfId="1" applyFont="1" applyFill="1" applyBorder="1" applyProtection="1">
      <protection locked="0"/>
    </xf>
    <xf numFmtId="43" fontId="2" fillId="7" borderId="30" xfId="1" applyFont="1" applyFill="1" applyBorder="1" applyProtection="1"/>
    <xf numFmtId="43" fontId="2" fillId="7" borderId="15" xfId="1" applyFont="1" applyFill="1" applyBorder="1" applyProtection="1"/>
    <xf numFmtId="49" fontId="3" fillId="7" borderId="15" xfId="1" applyNumberFormat="1" applyFont="1" applyFill="1" applyBorder="1" applyAlignment="1" applyProtection="1">
      <alignment horizontal="center" vertical="center"/>
      <protection locked="0"/>
    </xf>
    <xf numFmtId="43" fontId="2" fillId="2" borderId="41" xfId="1" applyFont="1" applyFill="1" applyBorder="1" applyProtection="1">
      <protection locked="0"/>
    </xf>
    <xf numFmtId="43" fontId="2" fillId="2" borderId="16" xfId="1" applyFont="1" applyFill="1" applyBorder="1" applyProtection="1">
      <protection locked="0"/>
    </xf>
    <xf numFmtId="49" fontId="3" fillId="2" borderId="15" xfId="1" applyNumberFormat="1" applyFont="1" applyFill="1" applyBorder="1" applyAlignment="1" applyProtection="1">
      <alignment horizontal="center" vertical="center"/>
      <protection locked="0"/>
    </xf>
    <xf numFmtId="43" fontId="2" fillId="7" borderId="16" xfId="1" applyFont="1" applyFill="1" applyBorder="1" applyProtection="1"/>
    <xf numFmtId="0" fontId="2" fillId="2" borderId="0" xfId="0" applyFont="1" applyFill="1" applyAlignment="1">
      <alignment wrapText="1"/>
    </xf>
    <xf numFmtId="0" fontId="18" fillId="0" borderId="0" xfId="0" applyFont="1"/>
    <xf numFmtId="176" fontId="0" fillId="0" borderId="75" xfId="0" applyNumberFormat="1" applyBorder="1" applyAlignment="1" applyProtection="1">
      <alignment horizontal="right" vertical="center" wrapText="1" indent="2"/>
      <protection locked="0"/>
    </xf>
    <xf numFmtId="43" fontId="2" fillId="7" borderId="42" xfId="1" applyFont="1" applyFill="1" applyBorder="1" applyProtection="1"/>
    <xf numFmtId="0" fontId="1" fillId="0" borderId="27" xfId="0" applyFont="1" applyBorder="1" applyAlignment="1" applyProtection="1">
      <alignment horizontal="center" vertical="center" wrapText="1"/>
      <protection locked="0"/>
    </xf>
    <xf numFmtId="0" fontId="1" fillId="0" borderId="69" xfId="0" applyFont="1" applyBorder="1" applyAlignment="1" applyProtection="1">
      <alignment horizontal="center" vertical="center" wrapText="1"/>
      <protection locked="0"/>
    </xf>
    <xf numFmtId="0" fontId="1" fillId="6" borderId="68"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62" fillId="0" borderId="0" xfId="0" applyFont="1" applyProtection="1">
      <protection locked="0"/>
    </xf>
    <xf numFmtId="0" fontId="62" fillId="0" borderId="0" xfId="0" applyFont="1"/>
    <xf numFmtId="1" fontId="66" fillId="0" borderId="46" xfId="0" applyNumberFormat="1" applyFont="1" applyBorder="1" applyAlignment="1" applyProtection="1">
      <alignment horizontal="left" vertical="center" wrapText="1"/>
      <protection locked="0"/>
    </xf>
    <xf numFmtId="3" fontId="66" fillId="0" borderId="15" xfId="0" applyNumberFormat="1" applyFont="1" applyBorder="1" applyAlignment="1" applyProtection="1">
      <alignment horizontal="right" vertical="center" wrapText="1" indent="1"/>
      <protection locked="0"/>
    </xf>
    <xf numFmtId="0" fontId="66" fillId="0" borderId="48" xfId="0" applyFont="1" applyBorder="1" applyAlignment="1" applyProtection="1">
      <alignment horizontal="left" vertical="center" wrapText="1"/>
      <protection locked="0"/>
    </xf>
    <xf numFmtId="3" fontId="66" fillId="0" borderId="49" xfId="0" applyNumberFormat="1" applyFont="1" applyBorder="1" applyAlignment="1" applyProtection="1">
      <alignment horizontal="right" vertical="center" wrapText="1" indent="1"/>
      <protection locked="0"/>
    </xf>
    <xf numFmtId="0" fontId="32" fillId="0" borderId="0" xfId="0" applyFont="1" applyAlignment="1">
      <alignment horizontal="left"/>
    </xf>
    <xf numFmtId="0" fontId="61" fillId="0" borderId="0" xfId="6" applyFont="1" applyAlignment="1" applyProtection="1">
      <alignment horizontal="left"/>
    </xf>
    <xf numFmtId="0" fontId="2" fillId="0" borderId="0" xfId="0" applyFont="1" applyAlignment="1">
      <alignment horizontal="left"/>
    </xf>
    <xf numFmtId="0" fontId="32" fillId="0" borderId="0" xfId="0" applyFont="1" applyAlignment="1">
      <alignment horizontal="left" vertical="center"/>
    </xf>
    <xf numFmtId="0" fontId="1" fillId="0" borderId="31" xfId="0" applyFont="1" applyBorder="1" applyAlignment="1" applyProtection="1">
      <alignment horizontal="center" vertical="center" wrapText="1"/>
      <protection locked="0"/>
    </xf>
    <xf numFmtId="0" fontId="1" fillId="0" borderId="131" xfId="0" applyFont="1" applyBorder="1" applyAlignment="1" applyProtection="1">
      <alignment horizontal="center" vertical="center" wrapText="1"/>
      <protection locked="0"/>
    </xf>
    <xf numFmtId="0" fontId="1" fillId="6" borderId="67"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6" fillId="0" borderId="31" xfId="0" applyFont="1" applyBorder="1" applyAlignment="1" applyProtection="1">
      <alignment horizontal="center" vertical="center" wrapText="1"/>
      <protection locked="0"/>
    </xf>
    <xf numFmtId="0" fontId="6" fillId="0" borderId="131" xfId="0" applyFont="1" applyBorder="1" applyAlignment="1" applyProtection="1">
      <alignment horizontal="center" vertical="center" wrapText="1"/>
      <protection locked="0"/>
    </xf>
    <xf numFmtId="0" fontId="8" fillId="6" borderId="43" xfId="0" applyFont="1" applyFill="1" applyBorder="1" applyAlignment="1">
      <alignment horizontal="center" vertical="center" wrapText="1"/>
    </xf>
    <xf numFmtId="0" fontId="8" fillId="6" borderId="44" xfId="0" applyFont="1" applyFill="1" applyBorder="1" applyAlignment="1">
      <alignment horizontal="center" vertical="center" wrapText="1"/>
    </xf>
    <xf numFmtId="0" fontId="8" fillId="6" borderId="45" xfId="0" applyFont="1" applyFill="1" applyBorder="1" applyAlignment="1">
      <alignment horizontal="center" vertical="center" wrapText="1"/>
    </xf>
    <xf numFmtId="1" fontId="10" fillId="0" borderId="46" xfId="0" applyNumberFormat="1" applyFont="1" applyBorder="1" applyAlignment="1" applyProtection="1">
      <alignment horizontal="left" vertical="center" wrapText="1"/>
      <protection locked="0"/>
    </xf>
    <xf numFmtId="3" fontId="10" fillId="0" borderId="15" xfId="0" applyNumberFormat="1" applyFont="1" applyBorder="1" applyAlignment="1" applyProtection="1">
      <alignment horizontal="right" vertical="center" wrapText="1" indent="1"/>
      <protection locked="0"/>
    </xf>
    <xf numFmtId="9" fontId="10" fillId="0" borderId="47" xfId="0" applyNumberFormat="1" applyFont="1" applyBorder="1" applyAlignment="1" applyProtection="1">
      <alignment horizontal="right" vertical="center" wrapText="1" indent="1"/>
      <protection locked="0"/>
    </xf>
    <xf numFmtId="0" fontId="10" fillId="0" borderId="48" xfId="0" applyFont="1" applyBorder="1" applyAlignment="1" applyProtection="1">
      <alignment horizontal="left" vertical="center" wrapText="1"/>
      <protection locked="0"/>
    </xf>
    <xf numFmtId="3" fontId="10" fillId="0" borderId="49" xfId="0" applyNumberFormat="1" applyFont="1" applyBorder="1" applyAlignment="1" applyProtection="1">
      <alignment horizontal="right" vertical="center" wrapText="1" indent="1"/>
      <protection locked="0"/>
    </xf>
    <xf numFmtId="9" fontId="10" fillId="0" borderId="50" xfId="0" applyNumberFormat="1" applyFont="1" applyBorder="1" applyAlignment="1" applyProtection="1">
      <alignment horizontal="right" vertical="center" wrapText="1" indent="1"/>
      <protection locked="0"/>
    </xf>
    <xf numFmtId="0" fontId="8" fillId="6" borderId="148"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0" fillId="2" borderId="0" xfId="0" applyFill="1" applyAlignment="1">
      <alignment horizontal="left"/>
    </xf>
    <xf numFmtId="0" fontId="9" fillId="0" borderId="0" xfId="0" applyFont="1" applyAlignment="1" applyProtection="1">
      <alignment horizontal="left"/>
      <protection locked="0"/>
    </xf>
    <xf numFmtId="0" fontId="9" fillId="0" borderId="0" xfId="0" applyFont="1" applyAlignment="1" applyProtection="1">
      <alignment vertical="center"/>
      <protection locked="0"/>
    </xf>
    <xf numFmtId="0" fontId="11" fillId="0" borderId="0" xfId="0" applyFont="1" applyAlignment="1">
      <alignment vertical="center"/>
    </xf>
    <xf numFmtId="0" fontId="0" fillId="0" borderId="32" xfId="0" applyBorder="1" applyAlignment="1">
      <alignment vertical="center"/>
    </xf>
    <xf numFmtId="0" fontId="0" fillId="0" borderId="41" xfId="0" applyBorder="1"/>
    <xf numFmtId="0" fontId="0" fillId="7" borderId="0" xfId="0" applyFill="1"/>
    <xf numFmtId="0" fontId="3" fillId="0" borderId="16" xfId="0" applyFont="1" applyBorder="1" applyAlignment="1">
      <alignment horizontal="center" vertical="center"/>
    </xf>
    <xf numFmtId="0" fontId="3" fillId="0" borderId="16" xfId="0" applyFont="1" applyBorder="1" applyAlignment="1">
      <alignment vertical="center" wrapText="1"/>
    </xf>
    <xf numFmtId="0" fontId="0" fillId="0" borderId="16" xfId="0" applyBorder="1"/>
    <xf numFmtId="0" fontId="3" fillId="0" borderId="153" xfId="0" applyFont="1" applyBorder="1" applyAlignment="1">
      <alignment horizontal="center" vertical="center"/>
    </xf>
    <xf numFmtId="0" fontId="3" fillId="0" borderId="153" xfId="0" applyFont="1" applyBorder="1" applyAlignment="1">
      <alignment vertical="center" wrapText="1"/>
    </xf>
    <xf numFmtId="0" fontId="3" fillId="0" borderId="154" xfId="0" applyFont="1" applyBorder="1" applyAlignment="1">
      <alignment horizontal="center" vertical="center"/>
    </xf>
    <xf numFmtId="0" fontId="3" fillId="0" borderId="154" xfId="0" applyFont="1" applyBorder="1" applyAlignment="1">
      <alignment vertical="center" wrapText="1"/>
    </xf>
    <xf numFmtId="0" fontId="0" fillId="0" borderId="153" xfId="0" applyBorder="1"/>
    <xf numFmtId="0" fontId="3" fillId="0" borderId="155" xfId="0" applyFont="1" applyBorder="1" applyAlignment="1">
      <alignment horizontal="center" vertical="center"/>
    </xf>
    <xf numFmtId="0" fontId="3" fillId="0" borderId="155" xfId="0" applyFont="1" applyBorder="1" applyAlignment="1">
      <alignment vertical="center" wrapText="1"/>
    </xf>
    <xf numFmtId="0" fontId="70" fillId="0" borderId="32" xfId="0" applyFont="1" applyBorder="1" applyAlignment="1">
      <alignment vertical="center"/>
    </xf>
    <xf numFmtId="0" fontId="70" fillId="0" borderId="32" xfId="0" applyFont="1" applyBorder="1" applyAlignment="1">
      <alignment horizontal="left" vertical="center"/>
    </xf>
    <xf numFmtId="0" fontId="0" fillId="0" borderId="6" xfId="0" applyBorder="1"/>
    <xf numFmtId="0" fontId="0" fillId="0" borderId="156" xfId="0" applyBorder="1"/>
    <xf numFmtId="0" fontId="0" fillId="0" borderId="4" xfId="0" applyBorder="1" applyAlignment="1">
      <alignment horizontal="center" vertical="center"/>
    </xf>
    <xf numFmtId="0" fontId="0" fillId="0" borderId="0" xfId="0" applyAlignment="1">
      <alignment horizontal="center" vertical="center"/>
    </xf>
    <xf numFmtId="0" fontId="0" fillId="0" borderId="157"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17" fillId="0" borderId="23" xfId="0" applyFont="1" applyBorder="1" applyAlignment="1" applyProtection="1">
      <alignment horizontal="center" vertical="center" wrapText="1"/>
      <protection locked="0"/>
    </xf>
    <xf numFmtId="14" fontId="17" fillId="0" borderId="23" xfId="0" applyNumberFormat="1" applyFont="1" applyBorder="1" applyAlignment="1" applyProtection="1">
      <alignment horizontal="center" vertical="center" wrapText="1"/>
      <protection locked="0"/>
    </xf>
    <xf numFmtId="166" fontId="31" fillId="0" borderId="24" xfId="0" applyNumberFormat="1" applyFont="1" applyBorder="1" applyAlignment="1" applyProtection="1">
      <alignment horizontal="right" vertical="center"/>
      <protection locked="0"/>
    </xf>
    <xf numFmtId="168" fontId="31" fillId="0" borderId="24" xfId="0" applyNumberFormat="1" applyFont="1" applyBorder="1" applyAlignment="1" applyProtection="1">
      <alignment horizontal="center" vertical="center"/>
      <protection locked="0"/>
    </xf>
    <xf numFmtId="0" fontId="9" fillId="0" borderId="0" xfId="0" applyFont="1" applyAlignment="1">
      <alignment horizontal="justify" vertical="top" wrapText="1"/>
    </xf>
    <xf numFmtId="0" fontId="72" fillId="0" borderId="0" xfId="0" applyFont="1" applyAlignment="1">
      <alignment horizontal="justify" vertical="top" wrapText="1"/>
    </xf>
    <xf numFmtId="0" fontId="0" fillId="0" borderId="0" xfId="0" applyAlignment="1">
      <alignment horizontal="justify" vertical="top" wrapText="1"/>
    </xf>
    <xf numFmtId="0" fontId="63" fillId="0" borderId="0" xfId="6" applyFont="1" applyAlignment="1">
      <alignment horizontal="center" vertical="center" wrapText="1"/>
    </xf>
    <xf numFmtId="0" fontId="63" fillId="0" borderId="0" xfId="6" applyFont="1" applyAlignment="1">
      <alignment horizontal="center" vertical="center"/>
    </xf>
    <xf numFmtId="0" fontId="0" fillId="0" borderId="0" xfId="0" applyAlignment="1">
      <alignment horizontal="left" vertical="top" wrapText="1"/>
    </xf>
    <xf numFmtId="0" fontId="0" fillId="0" borderId="0" xfId="0" applyAlignment="1">
      <alignment horizontal="justify" wrapText="1"/>
    </xf>
    <xf numFmtId="0" fontId="21" fillId="0" borderId="0" xfId="0" applyFont="1" applyAlignment="1">
      <alignment horizontal="center" vertical="top" wrapText="1"/>
    </xf>
    <xf numFmtId="0" fontId="0" fillId="0" borderId="0" xfId="0" applyAlignment="1">
      <alignment horizontal="center" vertical="top" wrapText="1"/>
    </xf>
    <xf numFmtId="174" fontId="0" fillId="2" borderId="27" xfId="0" applyNumberFormat="1" applyFill="1" applyBorder="1" applyAlignment="1" applyProtection="1">
      <alignment horizontal="center"/>
      <protection locked="0"/>
    </xf>
    <xf numFmtId="174" fontId="0" fillId="2" borderId="29" xfId="0" applyNumberFormat="1" applyFill="1" applyBorder="1" applyAlignment="1" applyProtection="1">
      <alignment horizontal="center"/>
      <protection locked="0"/>
    </xf>
    <xf numFmtId="0" fontId="56" fillId="0" borderId="0" xfId="0" applyFont="1" applyAlignment="1">
      <alignment vertical="center" wrapText="1"/>
    </xf>
    <xf numFmtId="0" fontId="59" fillId="0" borderId="0" xfId="0" applyFont="1" applyAlignment="1">
      <alignment wrapText="1"/>
    </xf>
    <xf numFmtId="0" fontId="0" fillId="0" borderId="34" xfId="0" applyBorder="1" applyAlignment="1" applyProtection="1">
      <alignment horizontal="center" wrapText="1"/>
      <protection locked="0"/>
    </xf>
    <xf numFmtId="0" fontId="0" fillId="0" borderId="36"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37"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30" xfId="0" applyBorder="1" applyAlignment="1" applyProtection="1">
      <alignment horizontal="center" wrapText="1"/>
      <protection locked="0"/>
    </xf>
    <xf numFmtId="0" fontId="0" fillId="0" borderId="27" xfId="0" applyBorder="1" applyAlignment="1" applyProtection="1">
      <alignment horizontal="center" wrapText="1"/>
      <protection locked="0"/>
    </xf>
    <xf numFmtId="0" fontId="0" fillId="0" borderId="29" xfId="0" applyBorder="1" applyAlignment="1" applyProtection="1">
      <alignment horizontal="center" wrapText="1"/>
      <protection locked="0"/>
    </xf>
    <xf numFmtId="0" fontId="0" fillId="0" borderId="0" xfId="0" applyAlignment="1">
      <alignment horizontal="left" wrapText="1"/>
    </xf>
    <xf numFmtId="0" fontId="0" fillId="0" borderId="0" xfId="0" applyAlignment="1">
      <alignment horizontal="left"/>
    </xf>
    <xf numFmtId="0" fontId="0" fillId="0" borderId="27"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0" xfId="0" applyAlignment="1" applyProtection="1">
      <alignment horizontal="center"/>
      <protection locked="0"/>
    </xf>
    <xf numFmtId="0" fontId="3" fillId="0" borderId="27" xfId="0" applyFont="1" applyBorder="1" applyAlignment="1" applyProtection="1">
      <alignment horizontal="center" wrapText="1"/>
      <protection locked="0"/>
    </xf>
    <xf numFmtId="0" fontId="3" fillId="0" borderId="29" xfId="0" applyFont="1" applyBorder="1" applyAlignment="1" applyProtection="1">
      <alignment horizontal="center" wrapText="1"/>
      <protection locked="0"/>
    </xf>
    <xf numFmtId="0" fontId="0" fillId="0" borderId="0" xfId="0" applyAlignment="1">
      <alignment horizontal="center"/>
    </xf>
    <xf numFmtId="0" fontId="0" fillId="0" borderId="30" xfId="0" applyBorder="1" applyAlignment="1">
      <alignment horizontal="center"/>
    </xf>
    <xf numFmtId="0" fontId="69" fillId="8" borderId="149" xfId="9" applyAlignment="1" applyProtection="1">
      <alignment horizontal="center" wrapText="1"/>
    </xf>
    <xf numFmtId="0" fontId="0" fillId="0" borderId="0" xfId="0" applyAlignment="1">
      <alignment horizontal="left" vertical="center"/>
    </xf>
    <xf numFmtId="0" fontId="21" fillId="0" borderId="0" xfId="0" applyFont="1" applyAlignment="1">
      <alignment horizontal="center" vertical="center" wrapText="1"/>
    </xf>
    <xf numFmtId="0" fontId="27" fillId="0" borderId="0" xfId="0" applyFont="1"/>
    <xf numFmtId="0" fontId="26" fillId="0" borderId="0" xfId="6" applyAlignment="1">
      <alignment horizontal="left" vertical="center" wrapText="1"/>
    </xf>
    <xf numFmtId="0" fontId="26" fillId="0" borderId="0" xfId="6" applyAlignment="1">
      <alignment horizontal="left" vertical="center"/>
    </xf>
    <xf numFmtId="0" fontId="3" fillId="0" borderId="27"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17"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3" fontId="0" fillId="4" borderId="0" xfId="0" applyNumberFormat="1" applyFill="1" applyAlignment="1">
      <alignment horizontal="center"/>
    </xf>
    <xf numFmtId="0" fontId="5" fillId="4" borderId="3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6" fillId="6" borderId="51" xfId="0" applyFont="1" applyFill="1" applyBorder="1" applyAlignment="1">
      <alignment horizontal="left" vertical="center" wrapText="1"/>
    </xf>
    <xf numFmtId="0" fontId="6" fillId="6" borderId="52" xfId="0" applyFont="1" applyFill="1" applyBorder="1" applyAlignment="1">
      <alignment horizontal="left" vertical="center" wrapText="1"/>
    </xf>
    <xf numFmtId="0" fontId="6" fillId="0" borderId="144" xfId="0" applyFont="1" applyBorder="1" applyAlignment="1" applyProtection="1">
      <alignment horizontal="center" vertical="center" wrapText="1"/>
      <protection locked="0"/>
    </xf>
    <xf numFmtId="0" fontId="6" fillId="0" borderId="145" xfId="0" applyFont="1" applyBorder="1" applyAlignment="1" applyProtection="1">
      <alignment horizontal="center" vertical="center" wrapText="1"/>
      <protection locked="0"/>
    </xf>
    <xf numFmtId="0" fontId="6" fillId="6" borderId="48" xfId="0" applyFont="1" applyFill="1" applyBorder="1" applyAlignment="1">
      <alignment horizontal="left" vertical="center" wrapText="1"/>
    </xf>
    <xf numFmtId="0" fontId="6" fillId="6" borderId="49" xfId="0" applyFont="1" applyFill="1" applyBorder="1" applyAlignment="1">
      <alignment horizontal="left" vertical="center" wrapText="1"/>
    </xf>
    <xf numFmtId="0" fontId="10" fillId="6" borderId="68"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69" xfId="0" applyFont="1" applyFill="1" applyBorder="1" applyAlignment="1">
      <alignment horizontal="center" vertical="center" wrapText="1"/>
    </xf>
    <xf numFmtId="0" fontId="10" fillId="6" borderId="133" xfId="0" applyFont="1" applyFill="1" applyBorder="1" applyAlignment="1">
      <alignment horizontal="center" vertical="center" wrapText="1"/>
    </xf>
    <xf numFmtId="0" fontId="10" fillId="6" borderId="136" xfId="0" applyFont="1" applyFill="1" applyBorder="1" applyAlignment="1">
      <alignment horizontal="center" vertical="center" wrapText="1"/>
    </xf>
    <xf numFmtId="0" fontId="10" fillId="6" borderId="132" xfId="0" applyFont="1" applyFill="1" applyBorder="1" applyAlignment="1">
      <alignment horizontal="center" vertical="center" wrapText="1"/>
    </xf>
    <xf numFmtId="0" fontId="6" fillId="6" borderId="46"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6" fillId="0" borderId="49"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0" fontId="6" fillId="0" borderId="53"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1" fillId="6" borderId="142" xfId="0" applyFont="1" applyFill="1" applyBorder="1" applyAlignment="1">
      <alignment horizontal="center" vertical="center"/>
    </xf>
    <xf numFmtId="0" fontId="1" fillId="6" borderId="143" xfId="0" applyFont="1" applyFill="1" applyBorder="1" applyAlignment="1">
      <alignment horizontal="center" vertical="center"/>
    </xf>
    <xf numFmtId="0" fontId="1" fillId="6" borderId="67" xfId="0" applyFont="1" applyFill="1" applyBorder="1" applyAlignment="1">
      <alignment horizontal="center" vertical="center"/>
    </xf>
    <xf numFmtId="0" fontId="1" fillId="6" borderId="37" xfId="0" applyFont="1" applyFill="1" applyBorder="1" applyAlignment="1">
      <alignment horizontal="center" vertical="center"/>
    </xf>
    <xf numFmtId="0" fontId="1" fillId="0" borderId="31" xfId="0" applyFont="1" applyBorder="1" applyAlignment="1" applyProtection="1">
      <alignment horizontal="center" vertical="center" wrapText="1"/>
      <protection locked="0"/>
    </xf>
    <xf numFmtId="0" fontId="1" fillId="0" borderId="131" xfId="0" applyFont="1" applyBorder="1" applyAlignment="1" applyProtection="1">
      <alignment horizontal="center" vertical="center" wrapText="1"/>
      <protection locked="0"/>
    </xf>
    <xf numFmtId="0" fontId="6" fillId="0" borderId="27"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6" fillId="6" borderId="65" xfId="0" applyFont="1" applyFill="1" applyBorder="1" applyAlignment="1">
      <alignment horizontal="left" vertical="center" wrapText="1"/>
    </xf>
    <xf numFmtId="0" fontId="6" fillId="6" borderId="31" xfId="0" applyFont="1" applyFill="1" applyBorder="1" applyAlignment="1">
      <alignment horizontal="left" vertical="center" wrapText="1"/>
    </xf>
    <xf numFmtId="0" fontId="6" fillId="6" borderId="55" xfId="0" applyFont="1" applyFill="1" applyBorder="1" applyAlignment="1">
      <alignment horizontal="left" vertical="center" wrapText="1"/>
    </xf>
    <xf numFmtId="0" fontId="1" fillId="6" borderId="62"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66"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1" fillId="6" borderId="55" xfId="0" applyFont="1" applyFill="1" applyBorder="1" applyAlignment="1">
      <alignment horizontal="left" vertical="center" wrapText="1"/>
    </xf>
    <xf numFmtId="0" fontId="6" fillId="0" borderId="34" xfId="0"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59"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21" fillId="0" borderId="0" xfId="0" applyFont="1" applyAlignment="1">
      <alignment horizontal="center" wrapText="1"/>
    </xf>
    <xf numFmtId="0" fontId="1" fillId="4" borderId="71" xfId="0" applyFont="1" applyFill="1" applyBorder="1" applyAlignment="1">
      <alignment horizontal="left" vertical="center" wrapText="1"/>
    </xf>
    <xf numFmtId="0" fontId="6" fillId="4" borderId="72" xfId="0" applyFont="1" applyFill="1" applyBorder="1" applyAlignment="1">
      <alignment horizontal="left" vertical="center" wrapText="1"/>
    </xf>
    <xf numFmtId="0" fontId="6" fillId="0" borderId="27"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1" fillId="0" borderId="61"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10" fillId="6" borderId="54" xfId="0" applyFont="1" applyFill="1" applyBorder="1" applyAlignment="1">
      <alignment horizontal="left" vertical="center" wrapText="1"/>
    </xf>
    <xf numFmtId="0" fontId="10" fillId="6" borderId="52" xfId="0" applyFont="1" applyFill="1" applyBorder="1" applyAlignment="1">
      <alignment horizontal="left" vertical="center" wrapText="1"/>
    </xf>
    <xf numFmtId="0" fontId="10" fillId="6" borderId="64" xfId="0" applyFont="1" applyFill="1" applyBorder="1" applyAlignment="1">
      <alignment horizontal="left" vertical="center" wrapText="1"/>
    </xf>
    <xf numFmtId="0" fontId="10" fillId="6" borderId="34" xfId="0" applyFont="1" applyFill="1" applyBorder="1" applyAlignment="1">
      <alignment horizontal="left" vertical="center" wrapText="1"/>
    </xf>
    <xf numFmtId="49" fontId="6" fillId="0" borderId="34" xfId="0" applyNumberFormat="1" applyFont="1" applyBorder="1" applyAlignment="1" applyProtection="1">
      <alignment horizontal="left" vertical="center" wrapText="1"/>
      <protection locked="0"/>
    </xf>
    <xf numFmtId="49" fontId="6" fillId="0" borderId="60" xfId="0" applyNumberFormat="1" applyFont="1" applyBorder="1" applyAlignment="1" applyProtection="1">
      <alignment horizontal="left" vertical="center" wrapText="1"/>
      <protection locked="0"/>
    </xf>
    <xf numFmtId="0" fontId="7" fillId="6" borderId="67" xfId="0" applyFont="1" applyFill="1" applyBorder="1" applyAlignment="1">
      <alignment horizontal="left" vertical="center" wrapText="1"/>
    </xf>
    <xf numFmtId="0" fontId="7" fillId="6" borderId="37" xfId="0" applyFont="1" applyFill="1" applyBorder="1" applyAlignment="1">
      <alignment horizontal="left" vertical="center" wrapText="1"/>
    </xf>
    <xf numFmtId="0" fontId="10" fillId="6" borderId="55" xfId="0" applyFont="1" applyFill="1" applyBorder="1" applyAlignment="1">
      <alignment horizontal="left" vertical="center" wrapText="1"/>
    </xf>
    <xf numFmtId="0" fontId="10" fillId="6" borderId="15"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1" fillId="0" borderId="34" xfId="0" applyFont="1" applyBorder="1" applyAlignment="1" applyProtection="1">
      <alignment horizontal="center" vertical="center" wrapText="1"/>
      <protection locked="0"/>
    </xf>
    <xf numFmtId="0" fontId="1" fillId="0" borderId="60" xfId="0" applyFont="1" applyBorder="1" applyAlignment="1" applyProtection="1">
      <alignment horizontal="center" vertical="center" wrapText="1"/>
      <protection locked="0"/>
    </xf>
    <xf numFmtId="0" fontId="5" fillId="0" borderId="146" xfId="0" applyFont="1" applyBorder="1" applyAlignment="1">
      <alignment horizontal="center" vertical="center" wrapText="1"/>
    </xf>
    <xf numFmtId="0" fontId="5" fillId="0" borderId="147" xfId="0" applyFont="1" applyBorder="1" applyAlignment="1">
      <alignment horizontal="center" vertical="center" wrapText="1"/>
    </xf>
    <xf numFmtId="0" fontId="26" fillId="4" borderId="8" xfId="6" applyFill="1" applyBorder="1" applyAlignment="1" applyProtection="1">
      <alignment horizontal="center" vertical="center" wrapText="1"/>
    </xf>
    <xf numFmtId="0" fontId="26" fillId="4" borderId="10" xfId="6" applyFill="1" applyBorder="1" applyAlignment="1" applyProtection="1">
      <alignment horizontal="center" vertical="center" wrapText="1"/>
    </xf>
    <xf numFmtId="0" fontId="26" fillId="4" borderId="9" xfId="6" applyFill="1" applyBorder="1" applyAlignment="1" applyProtection="1">
      <alignment horizontal="center" vertical="center" wrapText="1"/>
    </xf>
    <xf numFmtId="0" fontId="1" fillId="6" borderId="134" xfId="0" applyFont="1" applyFill="1" applyBorder="1" applyAlignment="1">
      <alignment horizontal="center" vertical="center" wrapText="1"/>
    </xf>
    <xf numFmtId="0" fontId="1" fillId="6" borderId="135" xfId="0" applyFont="1" applyFill="1" applyBorder="1" applyAlignment="1">
      <alignment horizontal="center" vertical="center" wrapText="1"/>
    </xf>
    <xf numFmtId="0" fontId="6" fillId="0" borderId="71" xfId="0" applyFont="1" applyBorder="1" applyAlignment="1" applyProtection="1">
      <alignment horizontal="center" vertical="center" wrapText="1"/>
      <protection locked="0"/>
    </xf>
    <xf numFmtId="0" fontId="6" fillId="0" borderId="72" xfId="0" applyFont="1" applyBorder="1" applyAlignment="1" applyProtection="1">
      <alignment horizontal="center" vertical="center" wrapText="1"/>
      <protection locked="0"/>
    </xf>
    <xf numFmtId="0" fontId="1" fillId="6" borderId="66"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140" xfId="0" applyFont="1" applyFill="1" applyBorder="1" applyAlignment="1">
      <alignment horizontal="center" vertical="center" wrapText="1"/>
    </xf>
    <xf numFmtId="0" fontId="1" fillId="6" borderId="141" xfId="0" applyFont="1" applyFill="1" applyBorder="1" applyAlignment="1">
      <alignment horizontal="center" vertical="center" wrapText="1"/>
    </xf>
    <xf numFmtId="0" fontId="1" fillId="6" borderId="68"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0" borderId="27" xfId="0" applyFont="1" applyBorder="1" applyAlignment="1" applyProtection="1">
      <alignment horizontal="center" vertical="center" wrapText="1"/>
      <protection locked="0"/>
    </xf>
    <xf numFmtId="0" fontId="1" fillId="0" borderId="69" xfId="0" applyFont="1" applyBorder="1" applyAlignment="1" applyProtection="1">
      <alignment horizontal="center" vertical="center" wrapText="1"/>
      <protection locked="0"/>
    </xf>
    <xf numFmtId="0" fontId="5" fillId="6" borderId="133" xfId="0" applyFont="1" applyFill="1" applyBorder="1" applyAlignment="1">
      <alignment horizontal="left" vertical="center" wrapText="1"/>
    </xf>
    <xf numFmtId="0" fontId="5" fillId="6" borderId="70" xfId="0" applyFont="1" applyFill="1" applyBorder="1" applyAlignment="1">
      <alignment horizontal="left" vertical="center" wrapText="1"/>
    </xf>
    <xf numFmtId="0" fontId="5" fillId="4" borderId="129" xfId="0" applyFont="1" applyFill="1" applyBorder="1" applyAlignment="1">
      <alignment horizontal="center" vertical="center" wrapText="1"/>
    </xf>
    <xf numFmtId="0" fontId="5" fillId="4" borderId="132" xfId="0" applyFont="1" applyFill="1" applyBorder="1" applyAlignment="1">
      <alignment horizontal="center" vertical="center" wrapText="1"/>
    </xf>
    <xf numFmtId="0" fontId="8" fillId="6" borderId="71" xfId="0" applyFont="1" applyFill="1" applyBorder="1" applyAlignment="1">
      <alignment horizontal="center" vertical="center" wrapText="1"/>
    </xf>
    <xf numFmtId="0" fontId="8" fillId="6" borderId="72" xfId="0" applyFont="1" applyFill="1" applyBorder="1" applyAlignment="1">
      <alignment horizontal="center" vertical="center" wrapText="1"/>
    </xf>
    <xf numFmtId="3" fontId="66" fillId="0" borderId="27" xfId="0" applyNumberFormat="1" applyFont="1" applyBorder="1" applyAlignment="1" applyProtection="1">
      <alignment horizontal="center" vertical="center" wrapText="1"/>
      <protection locked="0"/>
    </xf>
    <xf numFmtId="3" fontId="66" fillId="0" borderId="69" xfId="0" applyNumberFormat="1" applyFont="1" applyBorder="1" applyAlignment="1" applyProtection="1">
      <alignment horizontal="center" vertical="center" wrapText="1"/>
      <protection locked="0"/>
    </xf>
    <xf numFmtId="3" fontId="66" fillId="0" borderId="129" xfId="0" applyNumberFormat="1" applyFont="1" applyBorder="1" applyAlignment="1" applyProtection="1">
      <alignment horizontal="center" vertical="center" wrapText="1"/>
      <protection locked="0"/>
    </xf>
    <xf numFmtId="3" fontId="66" fillId="0" borderId="132" xfId="0" applyNumberFormat="1" applyFont="1" applyBorder="1" applyAlignment="1" applyProtection="1">
      <alignment horizontal="center" vertical="center" wrapText="1"/>
      <protection locked="0"/>
    </xf>
    <xf numFmtId="0" fontId="8" fillId="4" borderId="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1" fillId="6" borderId="68" xfId="0" quotePrefix="1" applyFont="1" applyFill="1" applyBorder="1" applyAlignment="1">
      <alignment horizontal="center" vertical="center" wrapText="1"/>
    </xf>
    <xf numFmtId="0" fontId="1" fillId="6" borderId="134" xfId="0" applyFont="1" applyFill="1" applyBorder="1" applyAlignment="1">
      <alignment horizontal="left" vertical="center" wrapText="1"/>
    </xf>
    <xf numFmtId="0" fontId="1" fillId="6" borderId="135" xfId="0" applyFont="1" applyFill="1" applyBorder="1" applyAlignment="1">
      <alignment horizontal="left" vertical="center" wrapText="1"/>
    </xf>
    <xf numFmtId="0" fontId="1" fillId="6" borderId="68"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pplyProtection="1">
      <alignment horizontal="left" vertical="center" wrapText="1"/>
      <protection locked="0"/>
    </xf>
    <xf numFmtId="0" fontId="11" fillId="4" borderId="0" xfId="0" applyFont="1" applyFill="1" applyAlignment="1">
      <alignment horizontal="left" vertical="center"/>
    </xf>
    <xf numFmtId="171" fontId="11" fillId="3" borderId="25" xfId="0" applyNumberFormat="1" applyFont="1" applyFill="1" applyBorder="1" applyAlignment="1">
      <alignment horizontal="center" vertical="center"/>
    </xf>
    <xf numFmtId="171" fontId="11" fillId="3" borderId="26" xfId="0" applyNumberFormat="1" applyFont="1" applyFill="1" applyBorder="1" applyAlignment="1">
      <alignment horizontal="center" vertical="center"/>
    </xf>
    <xf numFmtId="172" fontId="11" fillId="3" borderId="25" xfId="0" applyNumberFormat="1" applyFont="1" applyFill="1" applyBorder="1" applyAlignment="1">
      <alignment horizontal="center" vertical="center"/>
    </xf>
    <xf numFmtId="172" fontId="11" fillId="3" borderId="26" xfId="0" applyNumberFormat="1" applyFont="1" applyFill="1" applyBorder="1" applyAlignment="1">
      <alignment horizontal="center" vertical="center"/>
    </xf>
    <xf numFmtId="0" fontId="11" fillId="0" borderId="18" xfId="0" applyFont="1" applyBorder="1"/>
    <xf numFmtId="0" fontId="11" fillId="0" borderId="19" xfId="0" applyFont="1" applyBorder="1"/>
    <xf numFmtId="0" fontId="11" fillId="0" borderId="20" xfId="0" applyFont="1" applyBorder="1"/>
    <xf numFmtId="0" fontId="14" fillId="0" borderId="13" xfId="0" applyFont="1" applyBorder="1" applyAlignment="1" applyProtection="1">
      <alignment horizontal="center" vertical="center" wrapText="1"/>
      <protection locked="0"/>
    </xf>
    <xf numFmtId="0" fontId="19" fillId="0" borderId="13" xfId="0" applyFont="1" applyBorder="1" applyAlignment="1">
      <alignment horizontal="left" wrapText="1"/>
    </xf>
    <xf numFmtId="0" fontId="19" fillId="0" borderId="0" xfId="0" applyFont="1" applyAlignment="1">
      <alignment horizontal="left" wrapText="1"/>
    </xf>
    <xf numFmtId="0" fontId="11" fillId="0" borderId="0" xfId="0" applyFont="1" applyAlignment="1">
      <alignment horizontal="center"/>
    </xf>
    <xf numFmtId="0" fontId="20" fillId="0" borderId="0" xfId="0" applyFont="1" applyAlignment="1">
      <alignment horizont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4" xfId="0" applyFont="1" applyFill="1" applyBorder="1" applyAlignment="1">
      <alignment horizontal="center" vertical="center" wrapText="1"/>
    </xf>
    <xf numFmtId="173" fontId="19" fillId="3" borderId="21" xfId="0" applyNumberFormat="1" applyFont="1" applyFill="1" applyBorder="1" applyAlignment="1">
      <alignment horizontal="center" vertical="center"/>
    </xf>
    <xf numFmtId="173" fontId="19" fillId="3" borderId="22" xfId="0" applyNumberFormat="1" applyFont="1" applyFill="1" applyBorder="1" applyAlignment="1">
      <alignment horizontal="center" vertical="center"/>
    </xf>
    <xf numFmtId="173" fontId="19" fillId="3" borderId="23" xfId="0" applyNumberFormat="1" applyFont="1" applyFill="1" applyBorder="1" applyAlignment="1">
      <alignment horizontal="center" vertical="center"/>
    </xf>
    <xf numFmtId="0" fontId="19" fillId="0" borderId="19" xfId="0" applyFont="1" applyBorder="1" applyAlignment="1">
      <alignment horizontal="right"/>
    </xf>
    <xf numFmtId="0" fontId="0" fillId="6" borderId="23" xfId="0" applyFill="1" applyBorder="1" applyAlignment="1">
      <alignment horizontal="center" vertical="center" wrapText="1"/>
    </xf>
    <xf numFmtId="0" fontId="19" fillId="0" borderId="21"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32" fillId="0" borderId="0" xfId="0" applyFont="1" applyAlignment="1">
      <alignment horizontal="center" vertical="center" wrapText="1"/>
    </xf>
    <xf numFmtId="0" fontId="32" fillId="0" borderId="0" xfId="0" applyFont="1" applyAlignment="1">
      <alignment horizontal="left" wrapText="1"/>
    </xf>
    <xf numFmtId="0" fontId="11" fillId="0" borderId="25" xfId="0" applyFont="1" applyBorder="1" applyAlignment="1">
      <alignment horizontal="center"/>
    </xf>
    <xf numFmtId="0" fontId="11" fillId="0" borderId="26" xfId="0" applyFont="1" applyBorder="1" applyAlignment="1">
      <alignment horizontal="center"/>
    </xf>
    <xf numFmtId="0" fontId="35" fillId="0" borderId="12" xfId="0" applyFont="1" applyBorder="1"/>
    <xf numFmtId="0" fontId="35" fillId="0" borderId="13" xfId="0" applyFont="1" applyBorder="1"/>
    <xf numFmtId="0" fontId="35" fillId="0" borderId="14" xfId="0" applyFont="1" applyBorder="1"/>
    <xf numFmtId="170" fontId="11" fillId="3" borderId="25" xfId="0" applyNumberFormat="1" applyFont="1" applyFill="1" applyBorder="1" applyAlignment="1">
      <alignment horizontal="center" vertical="center"/>
    </xf>
    <xf numFmtId="170" fontId="11" fillId="3" borderId="26" xfId="0" applyNumberFormat="1" applyFont="1" applyFill="1" applyBorder="1" applyAlignment="1">
      <alignment horizontal="center" vertical="center"/>
    </xf>
    <xf numFmtId="0" fontId="31" fillId="0" borderId="21" xfId="0" applyFont="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4" fontId="11" fillId="3" borderId="25" xfId="0" applyNumberFormat="1" applyFont="1" applyFill="1" applyBorder="1" applyAlignment="1">
      <alignment horizontal="center" vertical="center"/>
    </xf>
    <xf numFmtId="4" fontId="11" fillId="3" borderId="26" xfId="0" applyNumberFormat="1" applyFont="1" applyFill="1" applyBorder="1" applyAlignment="1">
      <alignment horizontal="center" vertical="center"/>
    </xf>
    <xf numFmtId="49" fontId="19" fillId="0" borderId="21" xfId="0" applyNumberFormat="1" applyFont="1" applyBorder="1" applyAlignment="1" applyProtection="1">
      <alignment horizontal="left" vertical="center"/>
      <protection locked="0"/>
    </xf>
    <xf numFmtId="49" fontId="19" fillId="0" borderId="22" xfId="0" applyNumberFormat="1" applyFont="1" applyBorder="1" applyAlignment="1" applyProtection="1">
      <alignment horizontal="left" vertical="center"/>
      <protection locked="0"/>
    </xf>
    <xf numFmtId="0" fontId="17" fillId="0" borderId="23" xfId="0" applyFont="1" applyBorder="1" applyAlignment="1" applyProtection="1">
      <alignment vertical="center"/>
      <protection locked="0"/>
    </xf>
    <xf numFmtId="165" fontId="19" fillId="0" borderId="21" xfId="0" applyNumberFormat="1" applyFont="1" applyBorder="1" applyAlignment="1" applyProtection="1">
      <alignment horizontal="center" vertical="center"/>
      <protection locked="0"/>
    </xf>
    <xf numFmtId="165" fontId="19" fillId="0" borderId="22" xfId="0" applyNumberFormat="1" applyFont="1" applyBorder="1" applyAlignment="1" applyProtection="1">
      <alignment horizontal="center" vertical="center"/>
      <protection locked="0"/>
    </xf>
    <xf numFmtId="165" fontId="19" fillId="0" borderId="23" xfId="0" applyNumberFormat="1" applyFont="1" applyBorder="1" applyAlignment="1" applyProtection="1">
      <alignment horizontal="center" vertical="center"/>
      <protection locked="0"/>
    </xf>
    <xf numFmtId="165" fontId="19" fillId="0" borderId="24" xfId="0" applyNumberFormat="1" applyFont="1" applyBorder="1" applyAlignment="1" applyProtection="1">
      <alignment horizontal="center" vertical="center"/>
      <protection locked="0"/>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11" fillId="0" borderId="19" xfId="0" applyFont="1" applyBorder="1" applyAlignment="1">
      <alignment horizontal="right"/>
    </xf>
    <xf numFmtId="0" fontId="28" fillId="4" borderId="0" xfId="0" applyFont="1" applyFill="1" applyAlignment="1">
      <alignment horizontal="left" vertical="center"/>
    </xf>
    <xf numFmtId="0" fontId="26" fillId="0" borderId="0" xfId="6" applyAlignment="1" applyProtection="1">
      <alignment horizontal="center" wrapText="1"/>
    </xf>
    <xf numFmtId="0" fontId="35" fillId="0" borderId="0" xfId="0" applyFont="1" applyAlignment="1">
      <alignment horizontal="center" wrapText="1"/>
    </xf>
    <xf numFmtId="0" fontId="11" fillId="0" borderId="0" xfId="0" applyFont="1" applyAlignment="1">
      <alignment horizontal="center" wrapText="1"/>
    </xf>
    <xf numFmtId="0" fontId="52" fillId="0" borderId="39" xfId="7" applyFont="1" applyBorder="1" applyAlignment="1">
      <alignment horizontal="left" wrapText="1"/>
    </xf>
    <xf numFmtId="1" fontId="31" fillId="0" borderId="27" xfId="7" applyNumberFormat="1" applyFont="1" applyBorder="1" applyAlignment="1" applyProtection="1">
      <alignment horizontal="center" vertical="top" wrapText="1"/>
      <protection locked="0"/>
    </xf>
    <xf numFmtId="1" fontId="31" fillId="0" borderId="29" xfId="7" applyNumberFormat="1" applyFont="1" applyBorder="1" applyAlignment="1" applyProtection="1">
      <alignment horizontal="center" vertical="top" wrapText="1"/>
      <protection locked="0"/>
    </xf>
    <xf numFmtId="1" fontId="31" fillId="4" borderId="130" xfId="7" applyNumberFormat="1" applyFont="1" applyFill="1" applyBorder="1" applyAlignment="1">
      <alignment horizontal="center" vertical="top" wrapText="1"/>
    </xf>
    <xf numFmtId="0" fontId="0" fillId="0" borderId="40" xfId="0" applyBorder="1"/>
    <xf numFmtId="0" fontId="0" fillId="0" borderId="31" xfId="0" applyBorder="1"/>
    <xf numFmtId="0" fontId="0" fillId="0" borderId="131" xfId="0" applyBorder="1"/>
    <xf numFmtId="0" fontId="9" fillId="0" borderId="128" xfId="7" applyFont="1" applyBorder="1" applyAlignment="1" applyProtection="1">
      <alignment horizontal="center"/>
      <protection locked="0"/>
    </xf>
    <xf numFmtId="0" fontId="0" fillId="0" borderId="127" xfId="0" applyBorder="1" applyAlignment="1" applyProtection="1">
      <alignment horizontal="center"/>
      <protection locked="0"/>
    </xf>
    <xf numFmtId="178" fontId="31" fillId="6" borderId="15" xfId="8" applyNumberFormat="1" applyFont="1" applyFill="1" applyBorder="1" applyAlignment="1" applyProtection="1"/>
    <xf numFmtId="0" fontId="17" fillId="6" borderId="47" xfId="0" applyFont="1" applyFill="1" applyBorder="1"/>
    <xf numFmtId="178" fontId="19" fillId="6" borderId="15" xfId="8" applyNumberFormat="1" applyFont="1" applyFill="1" applyBorder="1" applyAlignment="1" applyProtection="1"/>
    <xf numFmtId="0" fontId="17" fillId="6" borderId="15" xfId="0" applyFont="1" applyFill="1" applyBorder="1"/>
    <xf numFmtId="178" fontId="19" fillId="6" borderId="27" xfId="8" applyNumberFormat="1" applyFont="1" applyFill="1" applyBorder="1" applyAlignment="1" applyProtection="1"/>
    <xf numFmtId="178" fontId="19" fillId="6" borderId="29" xfId="8" applyNumberFormat="1" applyFont="1" applyFill="1" applyBorder="1" applyAlignment="1" applyProtection="1"/>
    <xf numFmtId="178" fontId="31" fillId="2" borderId="27" xfId="8" applyNumberFormat="1" applyFont="1" applyFill="1" applyBorder="1" applyAlignment="1" applyProtection="1">
      <protection locked="0"/>
    </xf>
    <xf numFmtId="178" fontId="31" fillId="2" borderId="29" xfId="8" applyNumberFormat="1" applyFont="1" applyFill="1" applyBorder="1" applyAlignment="1" applyProtection="1">
      <protection locked="0"/>
    </xf>
    <xf numFmtId="178" fontId="31" fillId="6" borderId="27" xfId="8" applyNumberFormat="1" applyFont="1" applyFill="1" applyBorder="1" applyAlignment="1" applyProtection="1"/>
    <xf numFmtId="178" fontId="31" fillId="6" borderId="69" xfId="8" applyNumberFormat="1" applyFont="1" applyFill="1" applyBorder="1" applyAlignment="1" applyProtection="1"/>
    <xf numFmtId="178" fontId="31" fillId="4" borderId="15" xfId="8" applyNumberFormat="1" applyFont="1" applyFill="1" applyBorder="1" applyAlignment="1" applyProtection="1">
      <protection locked="0"/>
    </xf>
    <xf numFmtId="0" fontId="17" fillId="4" borderId="15" xfId="0" applyFont="1" applyFill="1" applyBorder="1" applyProtection="1">
      <protection locked="0"/>
    </xf>
    <xf numFmtId="178" fontId="31" fillId="2" borderId="15" xfId="8" applyNumberFormat="1" applyFont="1" applyFill="1" applyBorder="1" applyAlignment="1" applyProtection="1">
      <protection locked="0"/>
    </xf>
    <xf numFmtId="0" fontId="17" fillId="0" borderId="15" xfId="0" applyFont="1" applyBorder="1" applyProtection="1">
      <protection locked="0"/>
    </xf>
    <xf numFmtId="178" fontId="31" fillId="4" borderId="27" xfId="8" applyNumberFormat="1" applyFont="1" applyFill="1" applyBorder="1" applyAlignment="1" applyProtection="1">
      <protection locked="0"/>
    </xf>
    <xf numFmtId="178" fontId="31" fillId="4" borderId="29" xfId="8" applyNumberFormat="1" applyFont="1" applyFill="1" applyBorder="1" applyAlignment="1" applyProtection="1">
      <protection locked="0"/>
    </xf>
    <xf numFmtId="178" fontId="31" fillId="4" borderId="15" xfId="7" applyNumberFormat="1" applyFont="1" applyFill="1" applyBorder="1" applyProtection="1">
      <protection locked="0"/>
    </xf>
    <xf numFmtId="178" fontId="31" fillId="2" borderId="27" xfId="7" applyNumberFormat="1" applyFont="1" applyFill="1" applyBorder="1" applyProtection="1">
      <protection locked="0"/>
    </xf>
    <xf numFmtId="178" fontId="31" fillId="2" borderId="29" xfId="7" applyNumberFormat="1" applyFont="1" applyFill="1" applyBorder="1" applyProtection="1">
      <protection locked="0"/>
    </xf>
    <xf numFmtId="178" fontId="31" fillId="2" borderId="15" xfId="7" applyNumberFormat="1" applyFont="1" applyFill="1" applyBorder="1" applyProtection="1">
      <protection locked="0"/>
    </xf>
    <xf numFmtId="178" fontId="31" fillId="6" borderId="15" xfId="7" applyNumberFormat="1" applyFont="1" applyFill="1" applyBorder="1"/>
    <xf numFmtId="178" fontId="19" fillId="6" borderId="49" xfId="8" applyNumberFormat="1" applyFont="1" applyFill="1" applyBorder="1" applyAlignment="1" applyProtection="1"/>
    <xf numFmtId="0" fontId="17" fillId="6" borderId="50" xfId="0" applyFont="1" applyFill="1" applyBorder="1"/>
    <xf numFmtId="0" fontId="17" fillId="6" borderId="49" xfId="0" applyFont="1" applyFill="1" applyBorder="1"/>
    <xf numFmtId="178" fontId="19" fillId="6" borderId="129" xfId="8" applyNumberFormat="1" applyFont="1" applyFill="1" applyBorder="1" applyAlignment="1" applyProtection="1"/>
    <xf numFmtId="178" fontId="19" fillId="6" borderId="70" xfId="8" applyNumberFormat="1" applyFont="1" applyFill="1" applyBorder="1" applyAlignment="1" applyProtection="1"/>
    <xf numFmtId="0" fontId="40" fillId="4" borderId="0" xfId="0" applyFont="1" applyFill="1" applyAlignment="1">
      <alignment horizontal="left"/>
    </xf>
    <xf numFmtId="0" fontId="49" fillId="0" borderId="34" xfId="7" applyFont="1" applyBorder="1" applyAlignment="1">
      <alignment horizontal="left" vertical="center" wrapText="1"/>
    </xf>
    <xf numFmtId="0" fontId="0" fillId="0" borderId="35" xfId="0" applyBorder="1" applyAlignment="1">
      <alignment wrapText="1"/>
    </xf>
    <xf numFmtId="0" fontId="0" fillId="0" borderId="35" xfId="0" applyBorder="1"/>
    <xf numFmtId="0" fontId="0" fillId="0" borderId="36" xfId="0" applyBorder="1"/>
    <xf numFmtId="0" fontId="0" fillId="0" borderId="17" xfId="0" applyBorder="1" applyAlignment="1">
      <alignment wrapText="1"/>
    </xf>
    <xf numFmtId="0" fontId="0" fillId="0" borderId="0" xfId="0" applyAlignment="1">
      <alignment wrapText="1"/>
    </xf>
    <xf numFmtId="0" fontId="0" fillId="0" borderId="0" xfId="0"/>
    <xf numFmtId="0" fontId="0" fillId="0" borderId="30" xfId="0" applyBorder="1"/>
    <xf numFmtId="0" fontId="0" fillId="0" borderId="31" xfId="0" applyBorder="1" applyAlignment="1">
      <alignment wrapText="1"/>
    </xf>
    <xf numFmtId="0" fontId="0" fillId="0" borderId="32" xfId="0" applyBorder="1" applyAlignment="1">
      <alignment wrapText="1"/>
    </xf>
    <xf numFmtId="0" fontId="0" fillId="0" borderId="32" xfId="0" applyBorder="1"/>
    <xf numFmtId="0" fontId="0" fillId="0" borderId="37" xfId="0" applyBorder="1"/>
    <xf numFmtId="0" fontId="40" fillId="0" borderId="0" xfId="0" applyFont="1" applyAlignment="1">
      <alignment horizontal="center" wrapText="1"/>
    </xf>
    <xf numFmtId="0" fontId="38" fillId="0" borderId="0" xfId="0" applyFont="1" applyAlignment="1">
      <alignment horizontal="center" wrapText="1"/>
    </xf>
    <xf numFmtId="1" fontId="9" fillId="4" borderId="68" xfId="7" applyNumberFormat="1" applyFont="1" applyFill="1" applyBorder="1" applyAlignment="1">
      <alignment horizontal="left" vertical="top" wrapText="1"/>
    </xf>
    <xf numFmtId="0" fontId="2" fillId="4" borderId="28" xfId="0" applyFont="1" applyFill="1" applyBorder="1" applyAlignment="1">
      <alignment horizontal="left" vertical="top" wrapText="1"/>
    </xf>
    <xf numFmtId="49" fontId="9" fillId="0" borderId="128" xfId="7" applyNumberFormat="1" applyFont="1" applyBorder="1" applyAlignment="1" applyProtection="1">
      <alignment horizontal="center"/>
      <protection locked="0"/>
    </xf>
    <xf numFmtId="0" fontId="37" fillId="0" borderId="11" xfId="0" applyFont="1" applyBorder="1" applyAlignment="1" applyProtection="1">
      <alignment horizontal="center" vertical="center" wrapText="1"/>
      <protection locked="0"/>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0" fillId="4" borderId="6" xfId="0" applyFill="1" applyBorder="1"/>
    <xf numFmtId="0" fontId="0" fillId="4" borderId="7" xfId="0" applyFill="1" applyBorder="1"/>
    <xf numFmtId="0" fontId="0" fillId="4" borderId="1" xfId="0" applyFill="1" applyBorder="1"/>
    <xf numFmtId="0" fontId="0" fillId="4" borderId="3" xfId="0" applyFill="1" applyBorder="1"/>
    <xf numFmtId="3" fontId="0" fillId="0" borderId="83" xfId="0" applyNumberFormat="1" applyBorder="1" applyAlignment="1" applyProtection="1">
      <alignment horizontal="right" vertical="center" wrapText="1"/>
      <protection locked="0"/>
    </xf>
    <xf numFmtId="0" fontId="0" fillId="6" borderId="82" xfId="0" applyFill="1" applyBorder="1" applyAlignment="1">
      <alignment horizontal="left" vertical="center" wrapText="1"/>
    </xf>
    <xf numFmtId="0" fontId="0" fillId="6" borderId="83" xfId="0" applyFill="1" applyBorder="1" applyAlignment="1">
      <alignment horizontal="left" vertical="center" wrapText="1"/>
    </xf>
    <xf numFmtId="0" fontId="39" fillId="4" borderId="11" xfId="0" applyFont="1" applyFill="1" applyBorder="1" applyAlignment="1">
      <alignment horizontal="left" vertical="top" wrapText="1"/>
    </xf>
    <xf numFmtId="0" fontId="39" fillId="4" borderId="0" xfId="0" applyFont="1" applyFill="1" applyAlignment="1">
      <alignment horizontal="left" vertical="top" wrapText="1"/>
    </xf>
    <xf numFmtId="0" fontId="39" fillId="4" borderId="2" xfId="0" applyFont="1" applyFill="1" applyBorder="1" applyAlignment="1">
      <alignment horizontal="left" vertical="top" wrapText="1"/>
    </xf>
    <xf numFmtId="0" fontId="39" fillId="4" borderId="5" xfId="0" applyFont="1" applyFill="1" applyBorder="1" applyAlignment="1">
      <alignment horizontal="left" vertical="top" wrapText="1"/>
    </xf>
    <xf numFmtId="0" fontId="39" fillId="4" borderId="4" xfId="0" applyFont="1" applyFill="1" applyBorder="1" applyAlignment="1">
      <alignment horizontal="left" vertical="top" wrapText="1"/>
    </xf>
    <xf numFmtId="0" fontId="39" fillId="4" borderId="6" xfId="0" applyFont="1" applyFill="1" applyBorder="1" applyAlignment="1">
      <alignment horizontal="left" vertical="top" wrapText="1"/>
    </xf>
    <xf numFmtId="0" fontId="0" fillId="0" borderId="84" xfId="0" applyBorder="1" applyAlignment="1" applyProtection="1">
      <alignment horizontal="left" vertical="top" wrapText="1"/>
      <protection locked="0"/>
    </xf>
    <xf numFmtId="0" fontId="0" fillId="0" borderId="85" xfId="0" applyBorder="1" applyAlignment="1" applyProtection="1">
      <alignment horizontal="left" vertical="top" wrapText="1"/>
      <protection locked="0"/>
    </xf>
    <xf numFmtId="0" fontId="0" fillId="0" borderId="8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41" fillId="4" borderId="11" xfId="0" applyFont="1" applyFill="1" applyBorder="1" applyAlignment="1">
      <alignment horizontal="left" vertical="top" wrapText="1"/>
    </xf>
    <xf numFmtId="0" fontId="41" fillId="4" borderId="0" xfId="0" applyFont="1" applyFill="1" applyAlignment="1">
      <alignment horizontal="left" vertical="top" wrapText="1"/>
    </xf>
    <xf numFmtId="0" fontId="41" fillId="4" borderId="2" xfId="0" applyFont="1" applyFill="1" applyBorder="1" applyAlignment="1">
      <alignment horizontal="left" vertical="top" wrapText="1"/>
    </xf>
    <xf numFmtId="0" fontId="37" fillId="0" borderId="11" xfId="0" applyFont="1" applyBorder="1" applyAlignment="1" applyProtection="1">
      <alignment horizontal="center"/>
      <protection locked="0"/>
    </xf>
    <xf numFmtId="0" fontId="0" fillId="6" borderId="89" xfId="0" applyFill="1" applyBorder="1" applyAlignment="1">
      <alignment horizontal="left" vertical="center" wrapText="1"/>
    </xf>
    <xf numFmtId="0" fontId="0" fillId="6" borderId="90" xfId="0" applyFill="1" applyBorder="1" applyAlignment="1">
      <alignment horizontal="left" vertical="center" wrapText="1"/>
    </xf>
    <xf numFmtId="0" fontId="39" fillId="0" borderId="11"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6" borderId="112" xfId="0" applyFill="1" applyBorder="1" applyAlignment="1">
      <alignment horizontal="left" vertical="center" wrapText="1"/>
    </xf>
    <xf numFmtId="0" fontId="0" fillId="6" borderId="113" xfId="0" applyFill="1" applyBorder="1" applyAlignment="1">
      <alignment horizontal="left" vertical="center" wrapText="1"/>
    </xf>
    <xf numFmtId="0" fontId="0" fillId="0" borderId="113" xfId="0" applyBorder="1" applyAlignment="1" applyProtection="1">
      <alignment horizontal="center" vertical="top" wrapText="1"/>
      <protection locked="0"/>
    </xf>
    <xf numFmtId="0" fontId="0" fillId="0" borderId="83" xfId="0" applyBorder="1" applyAlignment="1" applyProtection="1">
      <alignment horizontal="center" vertical="center" wrapText="1"/>
      <protection locked="0"/>
    </xf>
    <xf numFmtId="0" fontId="0" fillId="4" borderId="90" xfId="0" applyFill="1" applyBorder="1" applyAlignment="1">
      <alignment horizontal="center" vertical="center" wrapText="1"/>
    </xf>
    <xf numFmtId="0" fontId="0" fillId="0" borderId="82" xfId="0" applyBorder="1" applyAlignment="1" applyProtection="1">
      <alignment horizontal="left" vertical="center" wrapText="1"/>
      <protection locked="0"/>
    </xf>
    <xf numFmtId="0" fontId="0" fillId="0" borderId="83" xfId="0" applyBorder="1" applyAlignment="1" applyProtection="1">
      <alignment horizontal="left" vertical="center" wrapText="1"/>
      <protection locked="0"/>
    </xf>
    <xf numFmtId="3" fontId="0" fillId="0" borderId="113" xfId="0" applyNumberFormat="1" applyBorder="1" applyAlignment="1" applyProtection="1">
      <alignment horizontal="right" vertical="center" wrapText="1"/>
      <protection locked="0"/>
    </xf>
    <xf numFmtId="49" fontId="0" fillId="0" borderId="73" xfId="0" applyNumberFormat="1" applyBorder="1" applyAlignment="1">
      <alignment horizontal="left" vertical="center"/>
    </xf>
    <xf numFmtId="49" fontId="0" fillId="0" borderId="74" xfId="0" applyNumberFormat="1" applyBorder="1" applyAlignment="1">
      <alignment horizontal="left" vertical="center"/>
    </xf>
    <xf numFmtId="49" fontId="0" fillId="0" borderId="161" xfId="0" applyNumberFormat="1" applyBorder="1" applyAlignment="1">
      <alignment horizontal="left" vertical="center"/>
    </xf>
    <xf numFmtId="49" fontId="0" fillId="0" borderId="76" xfId="0" applyNumberFormat="1" applyBorder="1" applyAlignment="1">
      <alignment horizontal="left" vertical="center"/>
    </xf>
    <xf numFmtId="49" fontId="0" fillId="0" borderId="77" xfId="0" applyNumberFormat="1" applyBorder="1" applyAlignment="1">
      <alignment horizontal="left" vertical="center"/>
    </xf>
    <xf numFmtId="49" fontId="0" fillId="0" borderId="162" xfId="0" applyNumberFormat="1" applyBorder="1" applyAlignment="1">
      <alignment horizontal="left" vertical="center"/>
    </xf>
    <xf numFmtId="0" fontId="5" fillId="0" borderId="5" xfId="0" applyFont="1"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40" fillId="4" borderId="0" xfId="0" applyFont="1" applyFill="1" applyAlignment="1">
      <alignment horizontal="left" wrapText="1"/>
    </xf>
    <xf numFmtId="49" fontId="0" fillId="0" borderId="115" xfId="0" applyNumberFormat="1" applyBorder="1" applyAlignment="1">
      <alignment horizontal="left" vertical="center"/>
    </xf>
    <xf numFmtId="49" fontId="0" fillId="0" borderId="163" xfId="0" applyNumberFormat="1" applyBorder="1" applyAlignment="1">
      <alignment horizontal="left" vertical="center"/>
    </xf>
    <xf numFmtId="49" fontId="0" fillId="0" borderId="160" xfId="0" applyNumberFormat="1" applyBorder="1" applyAlignment="1">
      <alignment horizontal="left" vertical="center"/>
    </xf>
    <xf numFmtId="0" fontId="0" fillId="0" borderId="112"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44" fillId="0" borderId="0" xfId="0" applyFont="1" applyAlignment="1">
      <alignment horizontal="left" vertical="center" wrapText="1"/>
    </xf>
    <xf numFmtId="0" fontId="44" fillId="0" borderId="0" xfId="0" applyFont="1" applyAlignment="1">
      <alignment wrapText="1"/>
    </xf>
    <xf numFmtId="0" fontId="44" fillId="0" borderId="0" xfId="0" applyFont="1" applyAlignment="1">
      <alignment vertical="center" wrapText="1"/>
    </xf>
    <xf numFmtId="0" fontId="0" fillId="0" borderId="123" xfId="0" applyBorder="1" applyAlignment="1">
      <alignment horizontal="center" vertical="center" wrapText="1"/>
    </xf>
    <xf numFmtId="0" fontId="0" fillId="0" borderId="124" xfId="0" applyBorder="1" applyAlignment="1">
      <alignment horizontal="center" vertical="center" wrapText="1"/>
    </xf>
    <xf numFmtId="3" fontId="0" fillId="2" borderId="91" xfId="0" applyNumberFormat="1" applyFill="1" applyBorder="1" applyAlignment="1" applyProtection="1">
      <alignment horizontal="center" vertical="center" wrapText="1"/>
      <protection locked="0"/>
    </xf>
    <xf numFmtId="3" fontId="0" fillId="2" borderId="75" xfId="0" applyNumberFormat="1" applyFill="1" applyBorder="1" applyAlignment="1" applyProtection="1">
      <alignment horizontal="center" vertical="center" wrapText="1"/>
      <protection locked="0"/>
    </xf>
    <xf numFmtId="0" fontId="0" fillId="2" borderId="91" xfId="0" applyFill="1" applyBorder="1" applyAlignment="1" applyProtection="1">
      <alignment horizontal="center" vertical="center" wrapText="1"/>
      <protection locked="0"/>
    </xf>
    <xf numFmtId="0" fontId="0" fillId="2" borderId="93" xfId="0" applyFill="1" applyBorder="1" applyAlignment="1" applyProtection="1">
      <alignment horizontal="center" vertical="center" wrapText="1"/>
      <protection locked="0"/>
    </xf>
    <xf numFmtId="0" fontId="3" fillId="6" borderId="94" xfId="0" applyFont="1" applyFill="1" applyBorder="1" applyAlignment="1">
      <alignment vertical="center" wrapText="1"/>
    </xf>
    <xf numFmtId="0" fontId="3" fillId="6" borderId="96" xfId="0" applyFont="1" applyFill="1" applyBorder="1" applyAlignment="1">
      <alignment vertical="center" wrapText="1"/>
    </xf>
    <xf numFmtId="0" fontId="3" fillId="6" borderId="97" xfId="0" applyFont="1" applyFill="1" applyBorder="1" applyAlignment="1">
      <alignment vertical="center" wrapText="1"/>
    </xf>
    <xf numFmtId="0" fontId="3" fillId="6" borderId="125" xfId="0" applyFont="1" applyFill="1" applyBorder="1" applyAlignment="1">
      <alignment vertical="center" wrapText="1"/>
    </xf>
    <xf numFmtId="0" fontId="3" fillId="6" borderId="126" xfId="0" applyFont="1" applyFill="1" applyBorder="1" applyAlignment="1">
      <alignment vertical="center" wrapText="1"/>
    </xf>
    <xf numFmtId="0" fontId="3" fillId="6" borderId="78" xfId="0" applyFont="1" applyFill="1" applyBorder="1" applyAlignment="1">
      <alignment vertical="center" wrapText="1"/>
    </xf>
    <xf numFmtId="0" fontId="3" fillId="6" borderId="82" xfId="0" applyFont="1" applyFill="1" applyBorder="1" applyAlignment="1">
      <alignment vertical="center" wrapText="1"/>
    </xf>
    <xf numFmtId="0" fontId="3" fillId="6" borderId="83" xfId="0" applyFont="1" applyFill="1" applyBorder="1" applyAlignment="1">
      <alignment vertical="center" wrapText="1"/>
    </xf>
    <xf numFmtId="0" fontId="3" fillId="6" borderId="80" xfId="0" applyFont="1" applyFill="1" applyBorder="1" applyAlignment="1">
      <alignment vertical="center" wrapText="1"/>
    </xf>
    <xf numFmtId="0" fontId="0" fillId="6" borderId="120" xfId="0" applyFill="1" applyBorder="1" applyAlignment="1">
      <alignment horizontal="center" vertical="center" wrapText="1"/>
    </xf>
    <xf numFmtId="0" fontId="0" fillId="6" borderId="100" xfId="0" applyFill="1" applyBorder="1" applyAlignment="1">
      <alignment horizontal="center" vertical="center" wrapText="1"/>
    </xf>
    <xf numFmtId="0" fontId="0" fillId="2" borderId="83" xfId="0" applyFill="1" applyBorder="1" applyAlignment="1" applyProtection="1">
      <alignment horizontal="center" vertical="center" wrapText="1"/>
      <protection locked="0"/>
    </xf>
    <xf numFmtId="0" fontId="0" fillId="2" borderId="123" xfId="0" applyFill="1" applyBorder="1" applyAlignment="1">
      <alignment horizontal="center" vertical="center" wrapText="1"/>
    </xf>
    <xf numFmtId="3" fontId="0" fillId="2" borderId="83" xfId="0" applyNumberFormat="1" applyFill="1" applyBorder="1" applyAlignment="1" applyProtection="1">
      <alignment horizontal="center" vertical="center" wrapText="1"/>
      <protection locked="0"/>
    </xf>
    <xf numFmtId="3" fontId="0" fillId="2" borderId="80" xfId="0" applyNumberFormat="1" applyFill="1" applyBorder="1" applyAlignment="1" applyProtection="1">
      <alignment horizontal="center" vertical="center" wrapText="1"/>
      <protection locked="0"/>
    </xf>
    <xf numFmtId="0" fontId="3" fillId="6" borderId="90" xfId="0" applyFont="1" applyFill="1" applyBorder="1" applyAlignment="1">
      <alignment horizontal="center" vertical="center" wrapText="1"/>
    </xf>
    <xf numFmtId="0" fontId="0" fillId="6" borderId="90" xfId="0" applyFill="1" applyBorder="1" applyAlignment="1">
      <alignment horizontal="center" vertical="center" wrapText="1"/>
    </xf>
    <xf numFmtId="0" fontId="0" fillId="6" borderId="79" xfId="0" applyFill="1" applyBorder="1" applyAlignment="1">
      <alignment horizontal="center" vertical="center" wrapText="1"/>
    </xf>
    <xf numFmtId="0" fontId="3" fillId="0" borderId="90" xfId="0" applyFont="1" applyBorder="1" applyAlignment="1">
      <alignment horizontal="center" vertical="center" wrapText="1"/>
    </xf>
    <xf numFmtId="0" fontId="3" fillId="6" borderId="115" xfId="0" applyFont="1" applyFill="1" applyBorder="1" applyAlignment="1">
      <alignment horizontal="center" vertical="center" wrapText="1"/>
    </xf>
    <xf numFmtId="0" fontId="0" fillId="0" borderId="92" xfId="0" applyBorder="1" applyAlignment="1">
      <alignment horizontal="center" vertical="center" wrapText="1"/>
    </xf>
    <xf numFmtId="0" fontId="39" fillId="2" borderId="83" xfId="0" applyFont="1" applyFill="1" applyBorder="1" applyAlignment="1" applyProtection="1">
      <alignment horizontal="center" vertical="center" wrapText="1"/>
      <protection locked="0"/>
    </xf>
    <xf numFmtId="3" fontId="39" fillId="2" borderId="83" xfId="0" applyNumberFormat="1" applyFont="1" applyFill="1" applyBorder="1" applyAlignment="1" applyProtection="1">
      <alignment horizontal="center" vertical="center" wrapText="1"/>
      <protection locked="0"/>
    </xf>
    <xf numFmtId="3" fontId="39" fillId="2" borderId="80" xfId="0" applyNumberFormat="1" applyFont="1" applyFill="1" applyBorder="1" applyAlignment="1" applyProtection="1">
      <alignment horizontal="center" vertical="center" wrapText="1"/>
      <protection locked="0"/>
    </xf>
    <xf numFmtId="3" fontId="0" fillId="6" borderId="102" xfId="0" applyNumberFormat="1" applyFill="1" applyBorder="1" applyAlignment="1">
      <alignment horizontal="center" vertical="center" wrapText="1"/>
    </xf>
    <xf numFmtId="3" fontId="0" fillId="6" borderId="111" xfId="0" applyNumberFormat="1" applyFill="1" applyBorder="1" applyAlignment="1">
      <alignment horizontal="center" vertical="center" wrapText="1"/>
    </xf>
    <xf numFmtId="0" fontId="3" fillId="6" borderId="118" xfId="0" applyFont="1" applyFill="1" applyBorder="1" applyAlignment="1">
      <alignment horizontal="center" vertical="center" wrapText="1"/>
    </xf>
    <xf numFmtId="3" fontId="3" fillId="6" borderId="137" xfId="0" applyNumberFormat="1" applyFont="1" applyFill="1" applyBorder="1" applyAlignment="1">
      <alignment horizontal="center" vertical="center" wrapText="1"/>
    </xf>
    <xf numFmtId="3" fontId="3" fillId="6" borderId="138" xfId="0"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2" borderId="2" xfId="0" applyFill="1" applyBorder="1" applyAlignment="1">
      <alignment horizontal="center" vertical="center" wrapText="1"/>
    </xf>
    <xf numFmtId="0" fontId="0" fillId="2" borderId="88" xfId="0" applyFill="1" applyBorder="1" applyAlignment="1">
      <alignment horizontal="center" vertical="center" wrapText="1"/>
    </xf>
    <xf numFmtId="0" fontId="0" fillId="2" borderId="124" xfId="0" applyFill="1" applyBorder="1" applyAlignment="1">
      <alignment horizontal="center" vertical="center" wrapText="1"/>
    </xf>
    <xf numFmtId="3" fontId="9" fillId="0" borderId="0" xfId="0" applyNumberFormat="1" applyFont="1" applyAlignment="1" applyProtection="1">
      <alignment horizontal="left" vertical="top" wrapText="1"/>
      <protection locked="0"/>
    </xf>
    <xf numFmtId="3" fontId="0" fillId="0" borderId="137" xfId="0" applyNumberFormat="1" applyBorder="1" applyAlignment="1" applyProtection="1">
      <alignment horizontal="right" vertical="center" wrapText="1" indent="2"/>
      <protection locked="0"/>
    </xf>
    <xf numFmtId="3" fontId="0" fillId="0" borderId="139" xfId="0" applyNumberFormat="1" applyBorder="1" applyAlignment="1" applyProtection="1">
      <alignment horizontal="right" vertical="center" wrapText="1" indent="2"/>
      <protection locked="0"/>
    </xf>
    <xf numFmtId="3" fontId="0" fillId="0" borderId="138" xfId="0" applyNumberFormat="1" applyBorder="1" applyAlignment="1" applyProtection="1">
      <alignment horizontal="right" vertical="center" wrapText="1" indent="2"/>
      <protection locked="0"/>
    </xf>
    <xf numFmtId="3" fontId="0" fillId="0" borderId="96" xfId="0" applyNumberFormat="1" applyBorder="1" applyAlignment="1" applyProtection="1">
      <alignment horizontal="right" vertical="center" wrapText="1" indent="2"/>
      <protection locked="0"/>
    </xf>
    <xf numFmtId="3" fontId="0" fillId="6" borderId="113" xfId="0" applyNumberFormat="1" applyFill="1" applyBorder="1" applyAlignment="1">
      <alignment horizontal="right" vertical="center" wrapText="1" indent="2"/>
    </xf>
    <xf numFmtId="0" fontId="0" fillId="6" borderId="82" xfId="0" applyFill="1" applyBorder="1" applyAlignment="1">
      <alignment vertical="center" wrapText="1"/>
    </xf>
    <xf numFmtId="0" fontId="0" fillId="6" borderId="83" xfId="0" applyFill="1" applyBorder="1" applyAlignment="1">
      <alignment vertical="center" wrapText="1"/>
    </xf>
    <xf numFmtId="0" fontId="0" fillId="6" borderId="91" xfId="0" applyFill="1" applyBorder="1" applyAlignment="1">
      <alignment vertical="center" wrapText="1"/>
    </xf>
    <xf numFmtId="0" fontId="0" fillId="6" borderId="112" xfId="0" applyFill="1" applyBorder="1" applyAlignment="1">
      <alignment vertical="center" wrapText="1"/>
    </xf>
    <xf numFmtId="0" fontId="0" fillId="6" borderId="113" xfId="0" applyFill="1" applyBorder="1" applyAlignment="1">
      <alignment vertical="center" wrapText="1"/>
    </xf>
    <xf numFmtId="0" fontId="0" fillId="6" borderId="73" xfId="0" applyFill="1" applyBorder="1"/>
    <xf numFmtId="0" fontId="0" fillId="6" borderId="93" xfId="0" applyFill="1" applyBorder="1"/>
    <xf numFmtId="0" fontId="44" fillId="0" borderId="0" xfId="0" applyFont="1" applyAlignment="1">
      <alignment horizontal="left" vertical="top" wrapText="1"/>
    </xf>
    <xf numFmtId="3" fontId="0" fillId="0" borderId="83" xfId="0" applyNumberFormat="1" applyBorder="1" applyAlignment="1" applyProtection="1">
      <alignment horizontal="right" vertical="center" wrapText="1" indent="2"/>
      <protection locked="0"/>
    </xf>
    <xf numFmtId="0" fontId="0" fillId="0" borderId="82" xfId="0" applyBorder="1" applyAlignment="1" applyProtection="1">
      <alignment wrapText="1"/>
      <protection locked="0"/>
    </xf>
    <xf numFmtId="0" fontId="0" fillId="0" borderId="93" xfId="0" applyBorder="1" applyAlignment="1" applyProtection="1">
      <alignment wrapText="1"/>
      <protection locked="0"/>
    </xf>
    <xf numFmtId="0" fontId="0" fillId="0" borderId="83" xfId="0" applyBorder="1" applyAlignment="1" applyProtection="1">
      <alignment wrapText="1"/>
      <protection locked="0"/>
    </xf>
    <xf numFmtId="0" fontId="0" fillId="6" borderId="103" xfId="0" applyFill="1" applyBorder="1" applyAlignment="1">
      <alignment horizontal="justify" wrapText="1"/>
    </xf>
    <xf numFmtId="0" fontId="0" fillId="6" borderId="104" xfId="0" applyFill="1" applyBorder="1" applyAlignment="1">
      <alignment horizontal="justify" wrapText="1"/>
    </xf>
    <xf numFmtId="0" fontId="0" fillId="6" borderId="105" xfId="0" applyFill="1" applyBorder="1" applyAlignment="1">
      <alignment horizontal="justify" wrapText="1"/>
    </xf>
    <xf numFmtId="0" fontId="3" fillId="6" borderId="106" xfId="0" applyFont="1" applyFill="1" applyBorder="1" applyAlignment="1">
      <alignment wrapText="1"/>
    </xf>
    <xf numFmtId="0" fontId="3" fillId="6" borderId="107" xfId="0" applyFont="1" applyFill="1" applyBorder="1" applyAlignment="1">
      <alignment wrapText="1"/>
    </xf>
    <xf numFmtId="0" fontId="3" fillId="6" borderId="108" xfId="0" applyFont="1" applyFill="1" applyBorder="1" applyAlignment="1">
      <alignment wrapText="1"/>
    </xf>
    <xf numFmtId="0" fontId="3" fillId="6" borderId="89" xfId="0" applyFont="1" applyFill="1" applyBorder="1" applyAlignment="1">
      <alignment horizontal="justify" vertical="center" wrapText="1"/>
    </xf>
    <xf numFmtId="0" fontId="3" fillId="6" borderId="92" xfId="0" applyFont="1" applyFill="1" applyBorder="1" applyAlignment="1">
      <alignment horizontal="justify" vertical="center" wrapText="1"/>
    </xf>
    <xf numFmtId="0" fontId="3" fillId="6" borderId="90" xfId="0" applyFont="1" applyFill="1" applyBorder="1" applyAlignment="1">
      <alignment horizontal="justify" vertical="center" wrapText="1"/>
    </xf>
    <xf numFmtId="0" fontId="3" fillId="6" borderId="79" xfId="0" applyFont="1" applyFill="1" applyBorder="1" applyAlignment="1">
      <alignment horizontal="justify" vertical="center" wrapText="1"/>
    </xf>
    <xf numFmtId="0" fontId="3" fillId="6" borderId="94" xfId="0" applyFont="1" applyFill="1" applyBorder="1" applyAlignment="1">
      <alignment wrapText="1"/>
    </xf>
    <xf numFmtId="0" fontId="3" fillId="6" borderId="95" xfId="0" applyFont="1" applyFill="1" applyBorder="1" applyAlignment="1">
      <alignment wrapText="1"/>
    </xf>
    <xf numFmtId="0" fontId="3" fillId="6" borderId="96" xfId="0" applyFont="1" applyFill="1" applyBorder="1" applyAlignment="1">
      <alignment wrapText="1"/>
    </xf>
    <xf numFmtId="0" fontId="3" fillId="6" borderId="97" xfId="0" applyFont="1" applyFill="1" applyBorder="1" applyAlignment="1">
      <alignment wrapText="1"/>
    </xf>
    <xf numFmtId="0" fontId="0" fillId="6" borderId="98" xfId="0" applyFill="1" applyBorder="1" applyAlignment="1">
      <alignment wrapText="1"/>
    </xf>
    <xf numFmtId="0" fontId="0" fillId="6" borderId="100" xfId="0" applyFill="1" applyBorder="1" applyAlignment="1">
      <alignment wrapText="1"/>
    </xf>
    <xf numFmtId="0" fontId="0" fillId="6" borderId="102" xfId="0" applyFill="1" applyBorder="1" applyAlignment="1">
      <alignment wrapText="1"/>
    </xf>
    <xf numFmtId="3" fontId="0" fillId="0" borderId="105" xfId="0" applyNumberFormat="1" applyBorder="1" applyAlignment="1" applyProtection="1">
      <alignment horizontal="right" vertical="center" wrapText="1" indent="2"/>
      <protection locked="0"/>
    </xf>
    <xf numFmtId="0" fontId="3" fillId="6" borderId="94" xfId="0" applyFont="1" applyFill="1" applyBorder="1" applyAlignment="1">
      <alignment horizontal="justify" wrapText="1"/>
    </xf>
    <xf numFmtId="0" fontId="3" fillId="6" borderId="95" xfId="0" applyFont="1" applyFill="1" applyBorder="1" applyAlignment="1">
      <alignment horizontal="justify" wrapText="1"/>
    </xf>
    <xf numFmtId="0" fontId="3" fillId="6" borderId="96" xfId="0" applyFont="1" applyFill="1" applyBorder="1" applyAlignment="1">
      <alignment horizontal="justify" wrapText="1"/>
    </xf>
    <xf numFmtId="0" fontId="3" fillId="6" borderId="97" xfId="0" applyFont="1" applyFill="1" applyBorder="1" applyAlignment="1">
      <alignment horizontal="justify" wrapText="1"/>
    </xf>
    <xf numFmtId="3" fontId="0" fillId="0" borderId="91" xfId="0" applyNumberFormat="1" applyBorder="1" applyAlignment="1" applyProtection="1">
      <alignment horizontal="center" vertical="center" wrapText="1"/>
      <protection locked="0"/>
    </xf>
    <xf numFmtId="3" fontId="0" fillId="0" borderId="75" xfId="0" applyNumberFormat="1" applyBorder="1" applyAlignment="1" applyProtection="1">
      <alignment horizontal="center" vertical="center" wrapText="1"/>
      <protection locked="0"/>
    </xf>
    <xf numFmtId="0" fontId="0" fillId="0" borderId="0" xfId="0" applyAlignment="1">
      <alignment horizontal="center" wrapText="1"/>
    </xf>
    <xf numFmtId="49" fontId="11" fillId="2" borderId="17" xfId="1" applyNumberFormat="1" applyFont="1" applyFill="1" applyBorder="1" applyAlignment="1" applyProtection="1">
      <alignment horizontal="center" vertical="center"/>
      <protection locked="0"/>
    </xf>
    <xf numFmtId="49" fontId="11" fillId="2" borderId="0" xfId="1" applyNumberFormat="1" applyFont="1" applyFill="1" applyBorder="1" applyAlignment="1" applyProtection="1">
      <alignment horizontal="center" vertical="center"/>
      <protection locked="0"/>
    </xf>
    <xf numFmtId="0" fontId="2" fillId="2" borderId="0" xfId="0" applyFont="1" applyFill="1" applyAlignment="1">
      <alignment horizontal="left" wrapText="1"/>
    </xf>
    <xf numFmtId="0" fontId="2" fillId="2" borderId="30" xfId="0" applyFont="1" applyFill="1" applyBorder="1" applyAlignment="1">
      <alignment horizontal="left" wrapText="1"/>
    </xf>
    <xf numFmtId="0" fontId="9" fillId="2" borderId="0" xfId="2" applyFont="1" applyFill="1" applyAlignment="1">
      <alignment horizontal="left" wrapText="1"/>
    </xf>
    <xf numFmtId="0" fontId="9" fillId="2" borderId="30" xfId="2" applyFont="1" applyFill="1" applyBorder="1" applyAlignment="1">
      <alignment horizontal="left" wrapText="1"/>
    </xf>
    <xf numFmtId="0" fontId="3" fillId="2" borderId="27" xfId="2" applyFont="1" applyFill="1" applyBorder="1" applyAlignment="1">
      <alignment horizontal="center"/>
    </xf>
    <xf numFmtId="0" fontId="3" fillId="2" borderId="28" xfId="2" applyFont="1" applyFill="1" applyBorder="1" applyAlignment="1">
      <alignment horizontal="center"/>
    </xf>
    <xf numFmtId="0" fontId="3" fillId="2" borderId="29" xfId="2" applyFont="1" applyFill="1" applyBorder="1" applyAlignment="1">
      <alignment horizontal="center"/>
    </xf>
    <xf numFmtId="0" fontId="20" fillId="2" borderId="32" xfId="2" applyFont="1" applyFill="1" applyBorder="1" applyAlignment="1">
      <alignment horizontal="center" vertical="center"/>
    </xf>
    <xf numFmtId="43" fontId="2" fillId="4" borderId="27" xfId="3" applyFont="1" applyFill="1" applyBorder="1" applyAlignment="1" applyProtection="1">
      <alignment horizontal="left"/>
    </xf>
    <xf numFmtId="43" fontId="2" fillId="4" borderId="29" xfId="3" applyFont="1" applyFill="1" applyBorder="1" applyAlignment="1" applyProtection="1">
      <alignment horizontal="left"/>
    </xf>
    <xf numFmtId="0" fontId="2" fillId="2" borderId="17" xfId="0" applyFont="1" applyFill="1" applyBorder="1" applyAlignment="1">
      <alignment horizontal="left" wrapText="1"/>
    </xf>
    <xf numFmtId="0" fontId="0" fillId="2" borderId="17" xfId="0" applyFill="1" applyBorder="1" applyAlignment="1">
      <alignment horizontal="left" wrapText="1"/>
    </xf>
    <xf numFmtId="0" fontId="0" fillId="2" borderId="30" xfId="0" applyFill="1" applyBorder="1" applyAlignment="1">
      <alignment horizontal="left" wrapText="1"/>
    </xf>
    <xf numFmtId="0" fontId="9" fillId="2" borderId="17" xfId="2" applyFont="1" applyFill="1" applyBorder="1" applyAlignment="1">
      <alignment horizontal="left" wrapText="1"/>
    </xf>
    <xf numFmtId="0" fontId="31" fillId="2" borderId="0" xfId="2" applyFont="1" applyFill="1" applyAlignment="1">
      <alignment horizontal="center"/>
    </xf>
    <xf numFmtId="0" fontId="31" fillId="2" borderId="32" xfId="2" applyFont="1" applyFill="1" applyBorder="1" applyAlignment="1">
      <alignment horizontal="center"/>
    </xf>
    <xf numFmtId="43" fontId="39" fillId="2" borderId="32" xfId="3" applyFont="1" applyFill="1" applyBorder="1" applyAlignment="1" applyProtection="1">
      <alignment horizontal="center"/>
    </xf>
    <xf numFmtId="0" fontId="0" fillId="7" borderId="150" xfId="0" applyFill="1" applyBorder="1" applyAlignment="1" applyProtection="1">
      <alignment horizontal="left" vertical="top" wrapText="1"/>
      <protection locked="0"/>
    </xf>
    <xf numFmtId="0" fontId="0" fillId="7" borderId="151" xfId="0" applyFill="1" applyBorder="1" applyAlignment="1" applyProtection="1">
      <alignment horizontal="left" vertical="top" wrapText="1"/>
      <protection locked="0"/>
    </xf>
    <xf numFmtId="0" fontId="0" fillId="7" borderId="152" xfId="0" applyFill="1" applyBorder="1" applyAlignment="1" applyProtection="1">
      <alignment horizontal="left" vertical="top" wrapText="1"/>
      <protection locked="0"/>
    </xf>
    <xf numFmtId="0" fontId="71" fillId="0" borderId="41" xfId="0" applyFont="1" applyBorder="1" applyAlignment="1">
      <alignment horizontal="left" vertical="center" wrapText="1"/>
    </xf>
    <xf numFmtId="0" fontId="71" fillId="0" borderId="16" xfId="0" applyFont="1" applyBorder="1" applyAlignment="1">
      <alignment horizontal="left" vertical="center" wrapText="1"/>
    </xf>
    <xf numFmtId="0" fontId="71" fillId="0" borderId="153" xfId="0" applyFont="1" applyBorder="1" applyAlignment="1">
      <alignment horizontal="left" vertical="center" wrapText="1"/>
    </xf>
    <xf numFmtId="0" fontId="18" fillId="0" borderId="0" xfId="0" applyFont="1" applyAlignment="1">
      <alignment horizontal="left" vertical="center" wrapText="1"/>
    </xf>
    <xf numFmtId="0" fontId="21" fillId="0" borderId="0" xfId="0" applyFont="1" applyAlignment="1">
      <alignment horizontal="right" vertical="center" wrapText="1"/>
    </xf>
    <xf numFmtId="0" fontId="0" fillId="2" borderId="0" xfId="0" applyFill="1" applyAlignment="1">
      <alignment horizontal="justify" vertical="top" wrapText="1"/>
    </xf>
    <xf numFmtId="174" fontId="0" fillId="0" borderId="32" xfId="0" applyNumberFormat="1" applyBorder="1" applyAlignment="1" applyProtection="1">
      <alignment horizontal="center"/>
      <protection locked="0"/>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0" fillId="0" borderId="0" xfId="0" applyAlignment="1">
      <alignment vertical="center" wrapText="1"/>
    </xf>
    <xf numFmtId="0" fontId="0" fillId="0" borderId="0" xfId="0" applyAlignment="1">
      <alignment vertical="center"/>
    </xf>
    <xf numFmtId="0" fontId="9" fillId="0" borderId="0" xfId="0" applyFont="1" applyAlignment="1">
      <alignment vertical="center" wrapText="1"/>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36" xfId="0" applyBorder="1" applyProtection="1">
      <protection locked="0"/>
    </xf>
    <xf numFmtId="0" fontId="0" fillId="0" borderId="30" xfId="0" applyBorder="1" applyProtection="1">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7" xfId="0" applyBorder="1" applyProtection="1">
      <protection locked="0"/>
    </xf>
    <xf numFmtId="0" fontId="0" fillId="0" borderId="0" xfId="0" applyAlignment="1" applyProtection="1">
      <alignment horizontal="left" wrapText="1"/>
      <protection locked="0"/>
    </xf>
    <xf numFmtId="0" fontId="1" fillId="0" borderId="0" xfId="0" applyFont="1" applyAlignment="1">
      <alignment horizontal="left" vertical="center" wrapText="1"/>
    </xf>
    <xf numFmtId="0" fontId="6" fillId="0" borderId="0" xfId="0" applyFont="1" applyAlignment="1">
      <alignment horizontal="left" vertical="center" wrapText="1"/>
    </xf>
    <xf numFmtId="0" fontId="0" fillId="2" borderId="0" xfId="0" applyFill="1" applyAlignment="1">
      <alignment horizontal="left"/>
    </xf>
    <xf numFmtId="0" fontId="21" fillId="4" borderId="0" xfId="0" applyFont="1" applyFill="1" applyAlignment="1">
      <alignment horizontal="left"/>
    </xf>
    <xf numFmtId="0" fontId="21" fillId="0" borderId="0" xfId="0" applyFont="1" applyAlignment="1">
      <alignment horizontal="left" vertical="center" wrapText="1"/>
    </xf>
    <xf numFmtId="0" fontId="0" fillId="2" borderId="0" xfId="0" applyFill="1" applyAlignment="1">
      <alignment horizontal="left" wrapText="1"/>
    </xf>
  </cellXfs>
  <cellStyles count="10">
    <cellStyle name="Calcul" xfId="9" builtinId="22"/>
    <cellStyle name="Comma 2" xfId="4" xr:uid="{00000000-0005-0000-0000-000001000000}"/>
    <cellStyle name="Currency 2" xfId="5" xr:uid="{00000000-0005-0000-0000-000002000000}"/>
    <cellStyle name="Currency 3" xfId="8" xr:uid="{00000000-0005-0000-0000-000003000000}"/>
    <cellStyle name="Lien hypertexte" xfId="6" builtinId="8"/>
    <cellStyle name="Milliers" xfId="1" builtinId="3"/>
    <cellStyle name="Milliers 2" xfId="3" xr:uid="{00000000-0005-0000-0000-000006000000}"/>
    <cellStyle name="Normal" xfId="0" builtinId="0"/>
    <cellStyle name="Normal 2" xfId="2" xr:uid="{00000000-0005-0000-0000-000007000000}"/>
    <cellStyle name="Normal 4" xfId="7" xr:uid="{00000000-0005-0000-0000-000008000000}"/>
  </cellStyles>
  <dxfs count="3">
    <dxf>
      <font>
        <b/>
        <i val="0"/>
        <color theme="9"/>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Radio" firstButton="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Radio"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342900</xdr:colOff>
          <xdr:row>73</xdr:row>
          <xdr:rowOff>28575</xdr:rowOff>
        </xdr:from>
        <xdr:to>
          <xdr:col>3</xdr:col>
          <xdr:colOff>790575</xdr:colOff>
          <xdr:row>74</xdr:row>
          <xdr:rowOff>38100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180975</xdr:colOff>
          <xdr:row>73</xdr:row>
          <xdr:rowOff>28575</xdr:rowOff>
        </xdr:from>
        <xdr:to>
          <xdr:col>4</xdr:col>
          <xdr:colOff>619125</xdr:colOff>
          <xdr:row>74</xdr:row>
          <xdr:rowOff>38100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342900</xdr:colOff>
          <xdr:row>80</xdr:row>
          <xdr:rowOff>28575</xdr:rowOff>
        </xdr:from>
        <xdr:to>
          <xdr:col>3</xdr:col>
          <xdr:colOff>790575</xdr:colOff>
          <xdr:row>81</xdr:row>
          <xdr:rowOff>38100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180975</xdr:colOff>
          <xdr:row>80</xdr:row>
          <xdr:rowOff>28575</xdr:rowOff>
        </xdr:from>
        <xdr:to>
          <xdr:col>4</xdr:col>
          <xdr:colOff>619125</xdr:colOff>
          <xdr:row>81</xdr:row>
          <xdr:rowOff>38100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76200</xdr:colOff>
          <xdr:row>5</xdr:row>
          <xdr:rowOff>180975</xdr:rowOff>
        </xdr:from>
        <xdr:to>
          <xdr:col>1</xdr:col>
          <xdr:colOff>266700</xdr:colOff>
          <xdr:row>5</xdr:row>
          <xdr:rowOff>457200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B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7</xdr:row>
          <xdr:rowOff>219075</xdr:rowOff>
        </xdr:from>
        <xdr:to>
          <xdr:col>2</xdr:col>
          <xdr:colOff>142875</xdr:colOff>
          <xdr:row>7</xdr:row>
          <xdr:rowOff>419100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B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85725</xdr:colOff>
          <xdr:row>11</xdr:row>
          <xdr:rowOff>571500</xdr:rowOff>
        </xdr:from>
        <xdr:to>
          <xdr:col>2</xdr:col>
          <xdr:colOff>161925</xdr:colOff>
          <xdr:row>11</xdr:row>
          <xdr:rowOff>800100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B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11</xdr:row>
          <xdr:rowOff>114300</xdr:rowOff>
        </xdr:from>
        <xdr:to>
          <xdr:col>2</xdr:col>
          <xdr:colOff>161925</xdr:colOff>
          <xdr:row>11</xdr:row>
          <xdr:rowOff>333375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B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66675</xdr:colOff>
          <xdr:row>13</xdr:row>
          <xdr:rowOff>295275</xdr:rowOff>
        </xdr:from>
        <xdr:to>
          <xdr:col>2</xdr:col>
          <xdr:colOff>152400</xdr:colOff>
          <xdr:row>13</xdr:row>
          <xdr:rowOff>523875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B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15</xdr:row>
          <xdr:rowOff>180975</xdr:rowOff>
        </xdr:from>
        <xdr:to>
          <xdr:col>2</xdr:col>
          <xdr:colOff>142875</xdr:colOff>
          <xdr:row>15</xdr:row>
          <xdr:rowOff>409575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B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447675</xdr:colOff>
          <xdr:row>22</xdr:row>
          <xdr:rowOff>66675</xdr:rowOff>
        </xdr:from>
        <xdr:to>
          <xdr:col>6</xdr:col>
          <xdr:colOff>638175</xdr:colOff>
          <xdr:row>22</xdr:row>
          <xdr:rowOff>219075</xdr:rowOff>
        </xdr:to>
        <xdr:sp macro="" textlink="">
          <xdr:nvSpPr>
            <xdr:cNvPr id="23560" name="Option Button 8" hidden="1">
              <a:extLst>
                <a:ext uri="{63B3BB69-23CF-44E3-9099-C40C66FF867C}">
                  <a14:compatExt spid="_x0000_s23560"/>
                </a:ext>
                <a:ext uri="{FF2B5EF4-FFF2-40B4-BE49-F238E27FC236}">
                  <a16:creationId xmlns:a16="http://schemas.microsoft.com/office/drawing/2014/main" id="{00000000-0008-0000-0B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66675</xdr:colOff>
          <xdr:row>9</xdr:row>
          <xdr:rowOff>371475</xdr:rowOff>
        </xdr:from>
        <xdr:to>
          <xdr:col>2</xdr:col>
          <xdr:colOff>152400</xdr:colOff>
          <xdr:row>9</xdr:row>
          <xdr:rowOff>600075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B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17</xdr:row>
          <xdr:rowOff>295275</xdr:rowOff>
        </xdr:from>
        <xdr:to>
          <xdr:col>2</xdr:col>
          <xdr:colOff>142875</xdr:colOff>
          <xdr:row>17</xdr:row>
          <xdr:rowOff>495300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B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19</xdr:row>
          <xdr:rowOff>76200</xdr:rowOff>
        </xdr:from>
        <xdr:to>
          <xdr:col>2</xdr:col>
          <xdr:colOff>142875</xdr:colOff>
          <xdr:row>19</xdr:row>
          <xdr:rowOff>295275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B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295275</xdr:colOff>
          <xdr:row>22</xdr:row>
          <xdr:rowOff>76200</xdr:rowOff>
        </xdr:from>
        <xdr:to>
          <xdr:col>2</xdr:col>
          <xdr:colOff>485775</xdr:colOff>
          <xdr:row>22</xdr:row>
          <xdr:rowOff>238125</xdr:rowOff>
        </xdr:to>
        <xdr:sp macro="" textlink="">
          <xdr:nvSpPr>
            <xdr:cNvPr id="23564" name="Option Button 12" hidden="1">
              <a:extLst>
                <a:ext uri="{63B3BB69-23CF-44E3-9099-C40C66FF867C}">
                  <a14:compatExt spid="_x0000_s23564"/>
                </a:ext>
                <a:ext uri="{FF2B5EF4-FFF2-40B4-BE49-F238E27FC236}">
                  <a16:creationId xmlns:a16="http://schemas.microsoft.com/office/drawing/2014/main" id="{00000000-0008-0000-0B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45720</xdr:colOff>
      <xdr:row>4</xdr:row>
      <xdr:rowOff>53340</xdr:rowOff>
    </xdr:from>
    <xdr:to>
      <xdr:col>2</xdr:col>
      <xdr:colOff>3320415</xdr:colOff>
      <xdr:row>24</xdr:row>
      <xdr:rowOff>175260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 y="784860"/>
          <a:ext cx="6591300" cy="3779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104775</xdr:rowOff>
        </xdr:from>
        <xdr:to>
          <xdr:col>10</xdr:col>
          <xdr:colOff>314325</xdr:colOff>
          <xdr:row>48</xdr:row>
          <xdr:rowOff>114300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E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ide.transformation@ma.etat.lu" TargetMode="External"/><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14.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20.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vmlDrawing" Target="../drawings/vmlDrawing15.v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vmlDrawing" Target="../drawings/vmlDrawing17.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image" Target="../media/image3.emf"/><Relationship Id="rId5" Type="http://schemas.openxmlformats.org/officeDocument/2006/relationships/oleObject" Target="../embeddings/Microsoft_Word_97_-_2003_Document.doc"/><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ide.transformation@ma.etat.lu" TargetMode="External"/><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6.bin"/><Relationship Id="rId7" Type="http://schemas.openxmlformats.org/officeDocument/2006/relationships/ctrlProp" Target="../ctrlProps/ctrlProp1.xml"/><Relationship Id="rId2" Type="http://schemas.openxmlformats.org/officeDocument/2006/relationships/hyperlink" Target="https://ccss.public.lu/fr/commandes-certificats/employeurs/commande-certificat-nombre-salaries-occupes.html" TargetMode="External"/><Relationship Id="rId1" Type="http://schemas.openxmlformats.org/officeDocument/2006/relationships/printerSettings" Target="../printerSettings/printerSettings5.bin"/><Relationship Id="rId6" Type="http://schemas.openxmlformats.org/officeDocument/2006/relationships/vmlDrawing" Target="../drawings/vmlDrawing4.vml"/><Relationship Id="rId5" Type="http://schemas.openxmlformats.org/officeDocument/2006/relationships/vmlDrawing" Target="../drawings/vmlDrawing3.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hyperlink" Target="http://ec.europa.eu/growth/tools-databases/SME-Wizard/smeq.do;SME_SESSION_ID=cv-HEBnnGVjauztPtScHuPnaeKKl1Dmdzg6A2jGYWZDpA6WfAFym!1028861268?execution=e1s1&amp;locale=fr" TargetMode="External"/><Relationship Id="rId2" Type="http://schemas.openxmlformats.org/officeDocument/2006/relationships/hyperlink" Target="http://data.europa.eu/eli/reg/2022/2472/oj" TargetMode="External"/><Relationship Id="rId1" Type="http://schemas.openxmlformats.org/officeDocument/2006/relationships/printerSettings" Target="../printerSettings/printerSettings8.bin"/><Relationship Id="rId5" Type="http://schemas.openxmlformats.org/officeDocument/2006/relationships/vmlDrawing" Target="../drawings/vmlDrawing7.vml"/><Relationship Id="rId4"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0"/>
  <sheetViews>
    <sheetView showGridLines="0" tabSelected="1" zoomScaleNormal="100" workbookViewId="0">
      <selection activeCell="B7" sqref="B7:J7"/>
    </sheetView>
  </sheetViews>
  <sheetFormatPr baseColWidth="10" defaultColWidth="9.140625" defaultRowHeight="15" x14ac:dyDescent="0.25"/>
  <cols>
    <col min="1" max="1" width="4.85546875" customWidth="1"/>
    <col min="9" max="9" width="9.5703125" customWidth="1"/>
    <col min="10" max="10" width="12.85546875" customWidth="1"/>
    <col min="11" max="11" width="4.140625" customWidth="1"/>
    <col min="12" max="12" width="41.85546875" customWidth="1"/>
  </cols>
  <sheetData>
    <row r="1" spans="1:12" ht="33" customHeight="1" x14ac:dyDescent="0.25">
      <c r="B1" s="309" t="s">
        <v>326</v>
      </c>
      <c r="C1" s="309"/>
      <c r="D1" s="309"/>
      <c r="E1" s="309"/>
      <c r="F1" s="309"/>
      <c r="G1" s="309"/>
      <c r="H1" s="309"/>
      <c r="I1" s="309"/>
      <c r="J1" s="309"/>
    </row>
    <row r="2" spans="1:12" ht="6" customHeight="1" x14ac:dyDescent="0.25">
      <c r="B2" s="40"/>
      <c r="C2" s="40"/>
      <c r="D2" s="40"/>
      <c r="E2" s="40"/>
      <c r="F2" s="40"/>
      <c r="G2" s="40"/>
      <c r="H2" s="40"/>
      <c r="I2" s="40"/>
      <c r="J2" s="40"/>
    </row>
    <row r="3" spans="1:12" ht="46.5" customHeight="1" x14ac:dyDescent="0.25">
      <c r="B3" s="310" t="s">
        <v>327</v>
      </c>
      <c r="C3" s="311"/>
      <c r="D3" s="311"/>
      <c r="E3" s="311"/>
      <c r="F3" s="311"/>
      <c r="G3" s="311"/>
      <c r="H3" s="311"/>
      <c r="I3" s="311"/>
      <c r="J3" s="311"/>
    </row>
    <row r="4" spans="1:12" ht="6" customHeight="1" x14ac:dyDescent="0.25"/>
    <row r="5" spans="1:12" s="63" customFormat="1" ht="48" customHeight="1" x14ac:dyDescent="0.25">
      <c r="B5" s="303" t="s">
        <v>408</v>
      </c>
      <c r="C5" s="303"/>
      <c r="D5" s="303"/>
      <c r="E5" s="303"/>
      <c r="F5" s="303"/>
      <c r="G5" s="303"/>
      <c r="H5" s="303"/>
      <c r="I5" s="303"/>
      <c r="J5" s="303"/>
    </row>
    <row r="6" spans="1:12" ht="33.75" customHeight="1" x14ac:dyDescent="0.25">
      <c r="B6" s="303" t="s">
        <v>421</v>
      </c>
      <c r="C6" s="303"/>
      <c r="D6" s="303"/>
      <c r="E6" s="303"/>
      <c r="F6" s="303"/>
      <c r="G6" s="303"/>
      <c r="H6" s="303"/>
      <c r="I6" s="303"/>
      <c r="J6" s="303"/>
    </row>
    <row r="7" spans="1:12" ht="108.75" customHeight="1" x14ac:dyDescent="0.25">
      <c r="B7" s="303" t="s">
        <v>364</v>
      </c>
      <c r="C7" s="303"/>
      <c r="D7" s="303"/>
      <c r="E7" s="303"/>
      <c r="F7" s="303"/>
      <c r="G7" s="303"/>
      <c r="H7" s="303"/>
      <c r="I7" s="303"/>
      <c r="J7" s="303"/>
    </row>
    <row r="8" spans="1:12" ht="63.75" customHeight="1" x14ac:dyDescent="0.25">
      <c r="A8" s="63"/>
      <c r="B8" s="303" t="s">
        <v>366</v>
      </c>
      <c r="C8" s="303"/>
      <c r="D8" s="303"/>
      <c r="E8" s="303"/>
      <c r="F8" s="303"/>
      <c r="G8" s="303"/>
      <c r="H8" s="303"/>
      <c r="I8" s="303"/>
      <c r="J8" s="303"/>
      <c r="L8" s="12"/>
    </row>
    <row r="9" spans="1:12" ht="108.75" customHeight="1" x14ac:dyDescent="0.25">
      <c r="A9" s="63"/>
      <c r="B9" s="303" t="s">
        <v>365</v>
      </c>
      <c r="C9" s="303"/>
      <c r="D9" s="303"/>
      <c r="E9" s="303"/>
      <c r="F9" s="303"/>
      <c r="G9" s="303"/>
      <c r="H9" s="303"/>
      <c r="I9" s="303"/>
      <c r="J9" s="303"/>
      <c r="L9" s="12"/>
    </row>
    <row r="10" spans="1:12" ht="51" customHeight="1" x14ac:dyDescent="0.25">
      <c r="B10" s="305" t="s">
        <v>330</v>
      </c>
      <c r="C10" s="305"/>
      <c r="D10" s="305"/>
      <c r="E10" s="305"/>
      <c r="F10" s="305"/>
      <c r="G10" s="305"/>
      <c r="H10" s="305"/>
      <c r="I10" s="305"/>
      <c r="J10" s="305"/>
      <c r="L10" s="12"/>
    </row>
    <row r="11" spans="1:12" ht="46.5" customHeight="1" x14ac:dyDescent="0.25">
      <c r="B11" s="308" t="s">
        <v>329</v>
      </c>
      <c r="C11" s="308"/>
      <c r="D11" s="308"/>
      <c r="E11" s="308"/>
      <c r="F11" s="308"/>
      <c r="G11" s="308"/>
      <c r="H11" s="308"/>
      <c r="I11" s="308"/>
      <c r="J11" s="308"/>
      <c r="L11" s="12"/>
    </row>
    <row r="12" spans="1:12" s="66" customFormat="1" ht="18" customHeight="1" x14ac:dyDescent="0.25">
      <c r="B12" s="306" t="s">
        <v>420</v>
      </c>
      <c r="C12" s="307"/>
      <c r="D12" s="307"/>
      <c r="E12" s="307"/>
      <c r="F12" s="307"/>
      <c r="G12" s="307"/>
      <c r="H12" s="307"/>
      <c r="I12" s="307"/>
      <c r="J12" s="307"/>
      <c r="L12" s="161"/>
    </row>
    <row r="13" spans="1:12" s="66" customFormat="1" ht="20.45" customHeight="1" x14ac:dyDescent="0.25">
      <c r="B13" s="307"/>
      <c r="C13" s="307"/>
      <c r="D13" s="307"/>
      <c r="E13" s="307"/>
      <c r="F13" s="307"/>
      <c r="G13" s="307"/>
      <c r="H13" s="307"/>
      <c r="I13" s="307"/>
      <c r="J13" s="307"/>
    </row>
    <row r="14" spans="1:12" ht="13.5" customHeight="1" x14ac:dyDescent="0.25">
      <c r="B14" s="307"/>
      <c r="C14" s="307"/>
      <c r="D14" s="307"/>
      <c r="E14" s="307"/>
      <c r="F14" s="307"/>
      <c r="G14" s="307"/>
      <c r="H14" s="307"/>
      <c r="I14" s="307"/>
      <c r="J14" s="307"/>
    </row>
    <row r="15" spans="1:12" ht="44.25" customHeight="1" x14ac:dyDescent="0.25">
      <c r="B15" s="309" t="s">
        <v>426</v>
      </c>
      <c r="C15" s="309"/>
      <c r="D15" s="309"/>
      <c r="E15" s="309"/>
      <c r="F15" s="309"/>
      <c r="G15" s="309"/>
      <c r="H15" s="309"/>
      <c r="I15" s="309"/>
      <c r="J15" s="309"/>
    </row>
    <row r="16" spans="1:12" ht="50.25" customHeight="1" x14ac:dyDescent="0.25">
      <c r="B16" s="305" t="s">
        <v>328</v>
      </c>
      <c r="C16" s="305"/>
      <c r="D16" s="305"/>
      <c r="E16" s="305"/>
      <c r="F16" s="305"/>
      <c r="G16" s="305"/>
      <c r="H16" s="305"/>
      <c r="I16" s="305"/>
      <c r="J16" s="305"/>
    </row>
    <row r="17" spans="2:10" x14ac:dyDescent="0.25">
      <c r="B17" s="304" t="s">
        <v>279</v>
      </c>
      <c r="C17" s="304"/>
      <c r="D17" s="304"/>
      <c r="E17" s="304"/>
      <c r="F17" s="304"/>
      <c r="G17" s="304"/>
      <c r="H17" s="304"/>
      <c r="I17" s="304"/>
      <c r="J17" s="304"/>
    </row>
    <row r="18" spans="2:10" x14ac:dyDescent="0.25">
      <c r="B18" s="40"/>
      <c r="C18" s="40"/>
      <c r="D18" s="40"/>
      <c r="E18" s="40"/>
      <c r="F18" s="40"/>
      <c r="G18" s="40"/>
      <c r="H18" s="40"/>
      <c r="I18" s="40"/>
      <c r="J18" s="40"/>
    </row>
    <row r="20" spans="2:10" x14ac:dyDescent="0.25">
      <c r="G20" t="s">
        <v>23</v>
      </c>
    </row>
  </sheetData>
  <sheetProtection algorithmName="SHA-512" hashValue="hWlIPICIYo5WrD4mS+sWE8HNkjOpDsPQYz/OWUDshO53KCv9wQXQMRXWH36OjGJPRK9/5Sup6kpkfY1oSUcdjw==" saltValue="h94naQi+jtnsP4uVeFqDxQ==" spinCount="100000" sheet="1" objects="1" scenarios="1"/>
  <protectedRanges>
    <protectedRange algorithmName="SHA-512" hashValue="smim2KFmc+xMDQ+RlATk5Zh7JSs9sbRR/wdLW7ELfpNUh4R+RaW/sAnEPwdD1kfYvJhKb44sj8TK8b7Z39ceVQ==" saltValue="hNHH80oyXPMOi+zZcDXitw==" spinCount="100000" sqref="B12" name="email link 1"/>
  </protectedRanges>
  <customSheetViews>
    <customSheetView guid="{13344BD5-8CEB-4C4A-AAD5-26D1EACF8C2B}" showGridLines="0" fitToPage="1" hiddenRows="1" topLeftCell="A19">
      <selection activeCell="B30" sqref="B30:J33"/>
      <pageMargins left="0" right="0" top="1.3385826771653544" bottom="0.35433070866141736" header="0.31496062992125984" footer="0.31496062992125984"/>
      <printOptions horizontalCentered="1"/>
      <pageSetup paperSize="9" scale="89" orientation="portrait" r:id="rId1"/>
      <headerFooter>
        <oddHeader>&amp;C&amp;G</oddHeader>
        <oddFooter>&amp;R&amp;P</oddFooter>
      </headerFooter>
    </customSheetView>
  </customSheetViews>
  <mergeCells count="13">
    <mergeCell ref="B3:J3"/>
    <mergeCell ref="B6:J6"/>
    <mergeCell ref="B8:J8"/>
    <mergeCell ref="B1:J1"/>
    <mergeCell ref="B5:J5"/>
    <mergeCell ref="B7:J7"/>
    <mergeCell ref="B9:J9"/>
    <mergeCell ref="B17:J17"/>
    <mergeCell ref="B10:J10"/>
    <mergeCell ref="B12:J14"/>
    <mergeCell ref="B11:J11"/>
    <mergeCell ref="B16:J16"/>
    <mergeCell ref="B15:J15"/>
  </mergeCells>
  <hyperlinks>
    <hyperlink ref="B12:J14" r:id="rId2" display="mailto:aide.transformation@ma.etat.lu" xr:uid="{00000000-0004-0000-0000-000000000000}"/>
  </hyperlinks>
  <printOptions horizontalCentered="1"/>
  <pageMargins left="0.39370078740157483" right="0.39370078740157483" top="1.5354330708661419" bottom="0.74803149606299213" header="0.31496062992125984" footer="0.51181102362204722"/>
  <pageSetup paperSize="9" scale="97" fitToHeight="0" orientation="portrait" r:id="rId3"/>
  <headerFooter>
    <oddHeader>&amp;L&amp;G</oddHeader>
    <oddFooter xml:space="preserve">&amp;L&amp;8           v0.2. 22.11.2023&amp;C&amp;10&amp;A&amp;R&amp;10&amp;P     </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F137"/>
  <sheetViews>
    <sheetView showGridLines="0" zoomScaleNormal="100" workbookViewId="0"/>
  </sheetViews>
  <sheetFormatPr baseColWidth="10" defaultColWidth="11.42578125" defaultRowHeight="12.75" x14ac:dyDescent="0.2"/>
  <cols>
    <col min="1" max="1" width="2" style="9" customWidth="1"/>
    <col min="2" max="2" width="9.85546875" style="6" customWidth="1"/>
    <col min="3" max="3" width="68.42578125" style="6" customWidth="1"/>
    <col min="4" max="4" width="16.42578125" style="11" customWidth="1"/>
    <col min="5" max="5" width="15" style="11" customWidth="1"/>
    <col min="6" max="6" width="14.85546875" style="11" customWidth="1"/>
    <col min="7" max="16384" width="11.42578125" style="6"/>
  </cols>
  <sheetData>
    <row r="1" spans="1:6" s="9" customFormat="1" ht="6.75" customHeight="1" x14ac:dyDescent="0.2">
      <c r="D1" s="10"/>
      <c r="E1" s="10"/>
      <c r="F1" s="10"/>
    </row>
    <row r="2" spans="1:6" s="23" customFormat="1" ht="15" x14ac:dyDescent="0.25">
      <c r="A2" s="31"/>
      <c r="C2" s="62" t="s">
        <v>95</v>
      </c>
      <c r="D2" s="236" t="s">
        <v>411</v>
      </c>
      <c r="E2" s="703"/>
      <c r="F2" s="704"/>
    </row>
    <row r="3" spans="1:6" s="23" customFormat="1" ht="14.1" customHeight="1" x14ac:dyDescent="0.25">
      <c r="A3" s="31"/>
      <c r="B3" s="719" t="s">
        <v>173</v>
      </c>
      <c r="C3" s="62" t="s">
        <v>251</v>
      </c>
      <c r="D3" s="214" t="str">
        <f>IF(ENTREPRISE!D6="", "-",ENTREPRISE!D6)</f>
        <v>-</v>
      </c>
      <c r="E3" s="214"/>
      <c r="F3" s="214"/>
    </row>
    <row r="4" spans="1:6" s="31" customFormat="1" ht="15" customHeight="1" x14ac:dyDescent="0.25">
      <c r="B4" s="720"/>
      <c r="C4" s="721" t="s">
        <v>299</v>
      </c>
      <c r="D4" s="721"/>
      <c r="E4" s="721"/>
      <c r="F4" s="721"/>
    </row>
    <row r="5" spans="1:6" s="23" customFormat="1" ht="13.35" customHeight="1" x14ac:dyDescent="0.25">
      <c r="A5" s="31"/>
      <c r="B5" s="709" t="s">
        <v>115</v>
      </c>
      <c r="C5" s="711"/>
      <c r="D5" s="32" t="str">
        <f>+D2</f>
        <v>2022</v>
      </c>
      <c r="E5" s="32">
        <f>+D5-1</f>
        <v>2021</v>
      </c>
      <c r="F5" s="32">
        <f>+E5-1</f>
        <v>2020</v>
      </c>
    </row>
    <row r="6" spans="1:6" s="23" customFormat="1" ht="15" customHeight="1" x14ac:dyDescent="0.25">
      <c r="A6" s="31"/>
      <c r="B6" s="33" t="s">
        <v>116</v>
      </c>
      <c r="C6" s="34"/>
      <c r="D6" s="234"/>
      <c r="E6" s="234"/>
      <c r="F6" s="234"/>
    </row>
    <row r="7" spans="1:6" s="23" customFormat="1" ht="15" customHeight="1" x14ac:dyDescent="0.25">
      <c r="A7" s="31"/>
      <c r="B7" s="27" t="s">
        <v>117</v>
      </c>
      <c r="D7" s="235"/>
      <c r="E7" s="235"/>
      <c r="F7" s="235"/>
    </row>
    <row r="8" spans="1:6" s="31" customFormat="1" ht="15" customHeight="1" x14ac:dyDescent="0.25">
      <c r="B8" s="27" t="s">
        <v>118</v>
      </c>
      <c r="C8" s="23"/>
      <c r="D8" s="235"/>
      <c r="E8" s="235"/>
      <c r="F8" s="235"/>
    </row>
    <row r="9" spans="1:6" s="31" customFormat="1" ht="15" customHeight="1" x14ac:dyDescent="0.25">
      <c r="B9" s="27" t="s">
        <v>119</v>
      </c>
      <c r="C9" s="23"/>
      <c r="D9" s="235"/>
      <c r="E9" s="235"/>
      <c r="F9" s="235"/>
    </row>
    <row r="10" spans="1:6" s="31" customFormat="1" ht="15" customHeight="1" x14ac:dyDescent="0.25">
      <c r="B10" s="27" t="s">
        <v>120</v>
      </c>
      <c r="C10" s="23"/>
      <c r="D10" s="237">
        <f>SUM(D11:D12)</f>
        <v>0</v>
      </c>
      <c r="E10" s="237">
        <f t="shared" ref="E10" si="0">SUM(E11:E12)</f>
        <v>0</v>
      </c>
      <c r="F10" s="237">
        <f t="shared" ref="F10" si="1">SUM(F11:F12)</f>
        <v>0</v>
      </c>
    </row>
    <row r="11" spans="1:6" s="31" customFormat="1" ht="15" customHeight="1" x14ac:dyDescent="0.25">
      <c r="B11" s="25"/>
      <c r="C11" s="19" t="s">
        <v>121</v>
      </c>
      <c r="D11" s="235"/>
      <c r="E11" s="235"/>
      <c r="F11" s="235"/>
    </row>
    <row r="12" spans="1:6" s="31" customFormat="1" ht="15" customHeight="1" x14ac:dyDescent="0.25">
      <c r="B12" s="25"/>
      <c r="C12" s="19" t="s">
        <v>122</v>
      </c>
      <c r="D12" s="235"/>
      <c r="E12" s="235"/>
      <c r="F12" s="235"/>
    </row>
    <row r="13" spans="1:6" s="31" customFormat="1" ht="15" customHeight="1" x14ac:dyDescent="0.25">
      <c r="B13" s="27" t="s">
        <v>123</v>
      </c>
      <c r="C13" s="23"/>
      <c r="D13" s="237">
        <f>SUM(D14:D15)+D18</f>
        <v>0</v>
      </c>
      <c r="E13" s="237">
        <f>SUM(E14:E15)+E18</f>
        <v>0</v>
      </c>
      <c r="F13" s="237">
        <f>SUM(F14:F15)+F18</f>
        <v>0</v>
      </c>
    </row>
    <row r="14" spans="1:6" s="31" customFormat="1" ht="15" customHeight="1" x14ac:dyDescent="0.25">
      <c r="B14" s="25"/>
      <c r="C14" s="19" t="s">
        <v>87</v>
      </c>
      <c r="D14" s="235"/>
      <c r="E14" s="235"/>
      <c r="F14" s="235"/>
    </row>
    <row r="15" spans="1:6" s="31" customFormat="1" ht="15" customHeight="1" x14ac:dyDescent="0.25">
      <c r="B15" s="25"/>
      <c r="C15" s="19" t="s">
        <v>124</v>
      </c>
      <c r="D15" s="237">
        <f>SUM(D16:D17)</f>
        <v>0</v>
      </c>
      <c r="E15" s="237">
        <f t="shared" ref="E15:F15" si="2">SUM(E16:E17)</f>
        <v>0</v>
      </c>
      <c r="F15" s="237">
        <f t="shared" si="2"/>
        <v>0</v>
      </c>
    </row>
    <row r="16" spans="1:6" s="31" customFormat="1" ht="15" customHeight="1" x14ac:dyDescent="0.25">
      <c r="B16" s="25"/>
      <c r="C16" s="19" t="s">
        <v>125</v>
      </c>
      <c r="D16" s="235"/>
      <c r="E16" s="235"/>
      <c r="F16" s="235"/>
    </row>
    <row r="17" spans="2:6" s="31" customFormat="1" ht="15" customHeight="1" x14ac:dyDescent="0.25">
      <c r="B17" s="38" t="s">
        <v>143</v>
      </c>
      <c r="C17" s="19" t="s">
        <v>126</v>
      </c>
      <c r="D17" s="235"/>
      <c r="E17" s="235"/>
      <c r="F17" s="235"/>
    </row>
    <row r="18" spans="2:6" s="31" customFormat="1" ht="15" customHeight="1" x14ac:dyDescent="0.25">
      <c r="B18" s="27"/>
      <c r="C18" s="19" t="s">
        <v>127</v>
      </c>
      <c r="D18" s="235"/>
      <c r="E18" s="235"/>
      <c r="F18" s="235"/>
    </row>
    <row r="19" spans="2:6" s="31" customFormat="1" ht="15" customHeight="1" x14ac:dyDescent="0.25">
      <c r="B19" s="27" t="s">
        <v>128</v>
      </c>
      <c r="C19" s="23"/>
      <c r="D19" s="237">
        <f>SUM(D20:D21)</f>
        <v>0</v>
      </c>
      <c r="E19" s="237">
        <f t="shared" ref="E19:F19" si="3">SUM(E20:E21)</f>
        <v>0</v>
      </c>
      <c r="F19" s="237">
        <f t="shared" si="3"/>
        <v>0</v>
      </c>
    </row>
    <row r="20" spans="2:6" s="31" customFormat="1" ht="30" x14ac:dyDescent="0.25">
      <c r="B20" s="25"/>
      <c r="C20" s="238" t="s">
        <v>88</v>
      </c>
      <c r="D20" s="235"/>
      <c r="E20" s="235"/>
      <c r="F20" s="235"/>
    </row>
    <row r="21" spans="2:6" s="31" customFormat="1" ht="15" customHeight="1" x14ac:dyDescent="0.25">
      <c r="B21" s="27"/>
      <c r="C21" s="23" t="s">
        <v>89</v>
      </c>
      <c r="D21" s="235"/>
      <c r="E21" s="235"/>
      <c r="F21" s="235"/>
    </row>
    <row r="22" spans="2:6" s="31" customFormat="1" ht="15" customHeight="1" x14ac:dyDescent="0.25">
      <c r="B22" s="27" t="s">
        <v>129</v>
      </c>
      <c r="C22" s="23"/>
      <c r="D22" s="235"/>
      <c r="E22" s="235"/>
      <c r="F22" s="235"/>
    </row>
    <row r="23" spans="2:6" s="31" customFormat="1" ht="15" customHeight="1" x14ac:dyDescent="0.25">
      <c r="B23" s="718" t="s">
        <v>130</v>
      </c>
      <c r="C23" s="708"/>
      <c r="D23" s="237">
        <f>SUM(D24:D25)</f>
        <v>0</v>
      </c>
      <c r="E23" s="237">
        <f t="shared" ref="E23" si="4">SUM(E24:E25)</f>
        <v>0</v>
      </c>
      <c r="F23" s="237">
        <f t="shared" ref="F23" si="5">SUM(F24:F25)</f>
        <v>0</v>
      </c>
    </row>
    <row r="24" spans="2:6" s="31" customFormat="1" ht="15" customHeight="1" x14ac:dyDescent="0.25">
      <c r="B24" s="25"/>
      <c r="C24" s="19" t="s">
        <v>131</v>
      </c>
      <c r="D24" s="235"/>
      <c r="E24" s="235"/>
      <c r="F24" s="235"/>
    </row>
    <row r="25" spans="2:6" s="31" customFormat="1" ht="15" customHeight="1" x14ac:dyDescent="0.25">
      <c r="B25" s="27"/>
      <c r="C25" s="23" t="s">
        <v>132</v>
      </c>
      <c r="D25" s="235"/>
      <c r="E25" s="235"/>
      <c r="F25" s="235"/>
    </row>
    <row r="26" spans="2:6" s="31" customFormat="1" ht="29.25" customHeight="1" x14ac:dyDescent="0.25">
      <c r="B26" s="716" t="s">
        <v>305</v>
      </c>
      <c r="C26" s="717"/>
      <c r="D26" s="237">
        <f>SUM(D27:D28)</f>
        <v>0</v>
      </c>
      <c r="E26" s="237">
        <f t="shared" ref="E26" si="6">SUM(E27:E28)</f>
        <v>0</v>
      </c>
      <c r="F26" s="237">
        <f t="shared" ref="F26" si="7">SUM(F27:F28)</f>
        <v>0</v>
      </c>
    </row>
    <row r="27" spans="2:6" s="31" customFormat="1" ht="15" customHeight="1" x14ac:dyDescent="0.25">
      <c r="B27" s="25"/>
      <c r="C27" s="19" t="s">
        <v>131</v>
      </c>
      <c r="D27" s="235"/>
      <c r="E27" s="235"/>
      <c r="F27" s="235"/>
    </row>
    <row r="28" spans="2:6" s="31" customFormat="1" ht="15" customHeight="1" x14ac:dyDescent="0.25">
      <c r="B28" s="25"/>
      <c r="C28" s="19" t="s">
        <v>133</v>
      </c>
      <c r="D28" s="235"/>
      <c r="E28" s="235"/>
      <c r="F28" s="235"/>
    </row>
    <row r="29" spans="2:6" s="31" customFormat="1" ht="15" customHeight="1" x14ac:dyDescent="0.25">
      <c r="B29" s="27" t="s">
        <v>134</v>
      </c>
      <c r="C29" s="23"/>
      <c r="D29" s="237">
        <f>SUM(D30:D31)</f>
        <v>0</v>
      </c>
      <c r="E29" s="237">
        <f t="shared" ref="E29" si="8">SUM(E30:E31)</f>
        <v>0</v>
      </c>
      <c r="F29" s="237">
        <f t="shared" ref="F29" si="9">SUM(F30:F31)</f>
        <v>0</v>
      </c>
    </row>
    <row r="30" spans="2:6" s="31" customFormat="1" ht="15" customHeight="1" x14ac:dyDescent="0.25">
      <c r="B30" s="25"/>
      <c r="C30" s="19" t="s">
        <v>131</v>
      </c>
      <c r="D30" s="235"/>
      <c r="E30" s="235"/>
      <c r="F30" s="235"/>
    </row>
    <row r="31" spans="2:6" s="31" customFormat="1" ht="15" customHeight="1" x14ac:dyDescent="0.25">
      <c r="B31" s="27"/>
      <c r="C31" s="23" t="s">
        <v>90</v>
      </c>
      <c r="D31" s="235"/>
      <c r="E31" s="235"/>
      <c r="F31" s="235"/>
    </row>
    <row r="32" spans="2:6" s="31" customFormat="1" ht="15" customHeight="1" x14ac:dyDescent="0.25">
      <c r="B32" s="27" t="s">
        <v>135</v>
      </c>
      <c r="C32" s="23"/>
      <c r="D32" s="235"/>
      <c r="E32" s="235"/>
      <c r="F32" s="235"/>
    </row>
    <row r="33" spans="2:6" s="31" customFormat="1" ht="29.25" customHeight="1" x14ac:dyDescent="0.25">
      <c r="B33" s="715" t="s">
        <v>136</v>
      </c>
      <c r="C33" s="706"/>
      <c r="D33" s="235"/>
      <c r="E33" s="235"/>
      <c r="F33" s="235"/>
    </row>
    <row r="34" spans="2:6" s="31" customFormat="1" ht="15" customHeight="1" x14ac:dyDescent="0.25">
      <c r="B34" s="27" t="s">
        <v>137</v>
      </c>
      <c r="C34" s="23"/>
      <c r="D34" s="237">
        <f>SUM(D35:D36)</f>
        <v>0</v>
      </c>
      <c r="E34" s="237">
        <f t="shared" ref="E34" si="10">SUM(E35:E36)</f>
        <v>0</v>
      </c>
      <c r="F34" s="237">
        <f t="shared" ref="F34" si="11">SUM(F35:F36)</f>
        <v>0</v>
      </c>
    </row>
    <row r="35" spans="2:6" s="31" customFormat="1" ht="15" customHeight="1" x14ac:dyDescent="0.25">
      <c r="B35" s="25"/>
      <c r="C35" s="19" t="s">
        <v>131</v>
      </c>
      <c r="D35" s="235"/>
      <c r="E35" s="235"/>
      <c r="F35" s="235"/>
    </row>
    <row r="36" spans="2:6" s="31" customFormat="1" ht="15" customHeight="1" x14ac:dyDescent="0.25">
      <c r="B36" s="27"/>
      <c r="C36" s="23" t="s">
        <v>138</v>
      </c>
      <c r="D36" s="235"/>
      <c r="E36" s="235"/>
      <c r="F36" s="235"/>
    </row>
    <row r="37" spans="2:6" s="31" customFormat="1" ht="15" customHeight="1" x14ac:dyDescent="0.25">
      <c r="B37" s="27" t="s">
        <v>139</v>
      </c>
      <c r="C37" s="23"/>
      <c r="D37" s="235"/>
      <c r="E37" s="235"/>
      <c r="F37" s="235"/>
    </row>
    <row r="38" spans="2:6" s="31" customFormat="1" ht="15" customHeight="1" x14ac:dyDescent="0.25">
      <c r="B38" s="27" t="s">
        <v>140</v>
      </c>
      <c r="C38" s="23"/>
      <c r="D38" s="237">
        <f>D6+D7+D8+D9+D10+D13+D19+D22+D23+D26+D29+D32+D33+D34+D37</f>
        <v>0</v>
      </c>
      <c r="E38" s="237">
        <f>E6+E7+E8+E9+E10+E13+E19+E22+E23+E26+E29+E32+E33+E34+E37</f>
        <v>0</v>
      </c>
      <c r="F38" s="237">
        <f>F6+F7+F8+F9+F10+F13+F19+F22+F23+F26+F29+F32+F33+F34+F37</f>
        <v>0</v>
      </c>
    </row>
    <row r="39" spans="2:6" s="31" customFormat="1" ht="15" customHeight="1" x14ac:dyDescent="0.25">
      <c r="B39" s="27" t="s">
        <v>141</v>
      </c>
      <c r="C39" s="23"/>
      <c r="D39" s="235"/>
      <c r="E39" s="235"/>
      <c r="F39" s="235"/>
    </row>
    <row r="40" spans="2:6" s="31" customFormat="1" ht="15" customHeight="1" x14ac:dyDescent="0.25">
      <c r="B40" s="35" t="s">
        <v>142</v>
      </c>
      <c r="C40" s="36"/>
      <c r="D40" s="241">
        <f>SUM(D38:D39)</f>
        <v>0</v>
      </c>
      <c r="E40" s="241">
        <f t="shared" ref="E40:F40" si="12">SUM(E38:E39)</f>
        <v>0</v>
      </c>
      <c r="F40" s="241">
        <f t="shared" si="12"/>
        <v>0</v>
      </c>
    </row>
    <row r="41" spans="2:6" s="31" customFormat="1" ht="15" x14ac:dyDescent="0.25">
      <c r="D41" s="37"/>
      <c r="E41" s="37"/>
      <c r="F41" s="37"/>
    </row>
    <row r="42" spans="2:6" s="31" customFormat="1" ht="15" x14ac:dyDescent="0.25">
      <c r="B42" s="713" t="s">
        <v>94</v>
      </c>
      <c r="C42" s="714"/>
      <c r="D42" s="232"/>
      <c r="E42" s="232"/>
      <c r="F42" s="232"/>
    </row>
    <row r="43" spans="2:6" s="31" customFormat="1" ht="15" x14ac:dyDescent="0.25">
      <c r="D43" s="37"/>
      <c r="E43" s="37"/>
      <c r="F43" s="37"/>
    </row>
    <row r="44" spans="2:6" s="31" customFormat="1" ht="15" x14ac:dyDescent="0.25">
      <c r="D44" s="37"/>
      <c r="E44" s="37"/>
      <c r="F44" s="37"/>
    </row>
    <row r="45" spans="2:6" s="31" customFormat="1" ht="15" x14ac:dyDescent="0.25">
      <c r="D45" s="37"/>
      <c r="E45" s="37"/>
      <c r="F45" s="37"/>
    </row>
    <row r="46" spans="2:6" s="31" customFormat="1" ht="15" x14ac:dyDescent="0.25">
      <c r="D46" s="37"/>
      <c r="E46" s="37"/>
      <c r="F46" s="37"/>
    </row>
    <row r="47" spans="2:6" s="31" customFormat="1" ht="15" x14ac:dyDescent="0.25">
      <c r="D47" s="37"/>
      <c r="E47" s="37"/>
      <c r="F47" s="37"/>
    </row>
    <row r="48" spans="2:6" s="31" customFormat="1" ht="15" x14ac:dyDescent="0.25">
      <c r="D48" s="37"/>
      <c r="E48" s="37"/>
      <c r="F48" s="37"/>
    </row>
    <row r="49" spans="4:6" s="31" customFormat="1" ht="15" x14ac:dyDescent="0.25">
      <c r="D49" s="37"/>
      <c r="E49" s="37"/>
      <c r="F49" s="37"/>
    </row>
    <row r="50" spans="4:6" s="31" customFormat="1" ht="15" x14ac:dyDescent="0.25">
      <c r="D50" s="37"/>
      <c r="E50" s="37"/>
      <c r="F50" s="37"/>
    </row>
    <row r="51" spans="4:6" s="31" customFormat="1" ht="15" x14ac:dyDescent="0.25">
      <c r="D51" s="37"/>
      <c r="E51" s="37"/>
      <c r="F51" s="37"/>
    </row>
    <row r="52" spans="4:6" s="31" customFormat="1" ht="15" x14ac:dyDescent="0.25">
      <c r="D52" s="37"/>
      <c r="E52" s="37"/>
      <c r="F52" s="37"/>
    </row>
    <row r="53" spans="4:6" s="31" customFormat="1" ht="15" x14ac:dyDescent="0.25">
      <c r="D53" s="37"/>
      <c r="E53" s="37"/>
      <c r="F53" s="37"/>
    </row>
    <row r="54" spans="4:6" s="31" customFormat="1" ht="15" x14ac:dyDescent="0.25">
      <c r="D54" s="37"/>
      <c r="E54" s="37"/>
      <c r="F54" s="37"/>
    </row>
    <row r="55" spans="4:6" s="31" customFormat="1" ht="15" x14ac:dyDescent="0.25">
      <c r="D55" s="37"/>
      <c r="E55" s="37"/>
      <c r="F55" s="37"/>
    </row>
    <row r="56" spans="4:6" s="31" customFormat="1" ht="15" x14ac:dyDescent="0.25">
      <c r="D56" s="37"/>
      <c r="E56" s="37"/>
      <c r="F56" s="37"/>
    </row>
    <row r="57" spans="4:6" s="31" customFormat="1" ht="15" x14ac:dyDescent="0.25">
      <c r="D57" s="37"/>
      <c r="E57" s="37"/>
      <c r="F57" s="37"/>
    </row>
    <row r="58" spans="4:6" s="31" customFormat="1" ht="15" x14ac:dyDescent="0.25">
      <c r="D58" s="37"/>
      <c r="E58" s="37"/>
      <c r="F58" s="37"/>
    </row>
    <row r="59" spans="4:6" s="31" customFormat="1" ht="15" x14ac:dyDescent="0.25">
      <c r="D59" s="37"/>
      <c r="E59" s="37"/>
      <c r="F59" s="37"/>
    </row>
    <row r="60" spans="4:6" s="31" customFormat="1" ht="15" x14ac:dyDescent="0.25">
      <c r="D60" s="37"/>
      <c r="E60" s="37"/>
      <c r="F60" s="37"/>
    </row>
    <row r="61" spans="4:6" s="31" customFormat="1" ht="15" x14ac:dyDescent="0.25">
      <c r="D61" s="37"/>
      <c r="E61" s="37"/>
      <c r="F61" s="37"/>
    </row>
    <row r="62" spans="4:6" s="31" customFormat="1" ht="15" x14ac:dyDescent="0.25">
      <c r="D62" s="37"/>
      <c r="E62" s="37"/>
      <c r="F62" s="37"/>
    </row>
    <row r="63" spans="4:6" s="31" customFormat="1" ht="15" x14ac:dyDescent="0.25">
      <c r="D63" s="37"/>
      <c r="E63" s="37"/>
      <c r="F63" s="37"/>
    </row>
    <row r="64" spans="4:6" s="31" customFormat="1" ht="15" x14ac:dyDescent="0.25">
      <c r="D64" s="37"/>
      <c r="E64" s="37"/>
      <c r="F64" s="37"/>
    </row>
    <row r="65" spans="4:6" s="31" customFormat="1" ht="15" x14ac:dyDescent="0.25">
      <c r="D65" s="37"/>
      <c r="E65" s="37"/>
      <c r="F65" s="37"/>
    </row>
    <row r="66" spans="4:6" s="31" customFormat="1" ht="15" x14ac:dyDescent="0.25">
      <c r="D66" s="37"/>
      <c r="E66" s="37"/>
      <c r="F66" s="37"/>
    </row>
    <row r="67" spans="4:6" s="31" customFormat="1" ht="15" x14ac:dyDescent="0.25">
      <c r="D67" s="37"/>
      <c r="E67" s="37"/>
      <c r="F67" s="37"/>
    </row>
    <row r="68" spans="4:6" s="31" customFormat="1" ht="15" x14ac:dyDescent="0.25">
      <c r="D68" s="37"/>
      <c r="E68" s="37"/>
      <c r="F68" s="37"/>
    </row>
    <row r="69" spans="4:6" s="31" customFormat="1" ht="15" x14ac:dyDescent="0.25">
      <c r="D69" s="37"/>
      <c r="E69" s="37"/>
      <c r="F69" s="37"/>
    </row>
    <row r="70" spans="4:6" s="31" customFormat="1" ht="15" x14ac:dyDescent="0.25">
      <c r="D70" s="37"/>
      <c r="E70" s="37"/>
      <c r="F70" s="37"/>
    </row>
    <row r="71" spans="4:6" s="31" customFormat="1" ht="15" x14ac:dyDescent="0.25">
      <c r="D71" s="37"/>
      <c r="E71" s="37"/>
      <c r="F71" s="37"/>
    </row>
    <row r="72" spans="4:6" s="31" customFormat="1" ht="15" x14ac:dyDescent="0.25">
      <c r="D72" s="37"/>
      <c r="E72" s="37"/>
      <c r="F72" s="37"/>
    </row>
    <row r="73" spans="4:6" s="31" customFormat="1" ht="15" x14ac:dyDescent="0.25">
      <c r="D73" s="37"/>
      <c r="E73" s="37"/>
      <c r="F73" s="37"/>
    </row>
    <row r="74" spans="4:6" s="31" customFormat="1" ht="15" x14ac:dyDescent="0.25">
      <c r="D74" s="37"/>
      <c r="E74" s="37"/>
      <c r="F74" s="37"/>
    </row>
    <row r="75" spans="4:6" s="31" customFormat="1" ht="15" x14ac:dyDescent="0.25">
      <c r="D75" s="37"/>
      <c r="E75" s="37"/>
      <c r="F75" s="37"/>
    </row>
    <row r="76" spans="4:6" s="31" customFormat="1" ht="15" x14ac:dyDescent="0.25">
      <c r="D76" s="37"/>
      <c r="E76" s="37"/>
      <c r="F76" s="37"/>
    </row>
    <row r="77" spans="4:6" s="31" customFormat="1" ht="15" x14ac:dyDescent="0.25">
      <c r="D77" s="37"/>
      <c r="E77" s="37"/>
      <c r="F77" s="37"/>
    </row>
    <row r="78" spans="4:6" s="31" customFormat="1" ht="15" x14ac:dyDescent="0.25">
      <c r="D78" s="37"/>
      <c r="E78" s="37"/>
      <c r="F78" s="37"/>
    </row>
    <row r="79" spans="4:6" s="31" customFormat="1" ht="15" x14ac:dyDescent="0.25">
      <c r="D79" s="37"/>
      <c r="E79" s="37"/>
      <c r="F79" s="37"/>
    </row>
    <row r="80" spans="4:6" s="31" customFormat="1" ht="15" x14ac:dyDescent="0.25">
      <c r="D80" s="37"/>
      <c r="E80" s="37"/>
      <c r="F80" s="37"/>
    </row>
    <row r="81" spans="4:6" s="31" customFormat="1" ht="15" x14ac:dyDescent="0.25">
      <c r="D81" s="37"/>
      <c r="E81" s="37"/>
      <c r="F81" s="37"/>
    </row>
    <row r="82" spans="4:6" s="31" customFormat="1" ht="15" x14ac:dyDescent="0.25">
      <c r="D82" s="37"/>
      <c r="E82" s="37"/>
      <c r="F82" s="37"/>
    </row>
    <row r="83" spans="4:6" s="31" customFormat="1" ht="15" x14ac:dyDescent="0.25">
      <c r="D83" s="37"/>
      <c r="E83" s="37"/>
      <c r="F83" s="37"/>
    </row>
    <row r="84" spans="4:6" s="31" customFormat="1" ht="15" x14ac:dyDescent="0.25">
      <c r="D84" s="37"/>
      <c r="E84" s="37"/>
      <c r="F84" s="37"/>
    </row>
    <row r="85" spans="4:6" s="31" customFormat="1" ht="15" x14ac:dyDescent="0.25">
      <c r="D85" s="37"/>
      <c r="E85" s="37"/>
      <c r="F85" s="37"/>
    </row>
    <row r="86" spans="4:6" s="31" customFormat="1" ht="15" x14ac:dyDescent="0.25">
      <c r="D86" s="37"/>
      <c r="E86" s="37"/>
      <c r="F86" s="37"/>
    </row>
    <row r="87" spans="4:6" s="31" customFormat="1" ht="15" x14ac:dyDescent="0.25">
      <c r="D87" s="37"/>
      <c r="E87" s="37"/>
      <c r="F87" s="37"/>
    </row>
    <row r="88" spans="4:6" s="31" customFormat="1" ht="15" x14ac:dyDescent="0.25">
      <c r="D88" s="37"/>
      <c r="E88" s="37"/>
      <c r="F88" s="37"/>
    </row>
    <row r="89" spans="4:6" s="31" customFormat="1" ht="15" x14ac:dyDescent="0.25">
      <c r="D89" s="37"/>
      <c r="E89" s="37"/>
      <c r="F89" s="37"/>
    </row>
    <row r="90" spans="4:6" s="31" customFormat="1" ht="15" x14ac:dyDescent="0.25">
      <c r="D90" s="37"/>
      <c r="E90" s="37"/>
      <c r="F90" s="37"/>
    </row>
    <row r="91" spans="4:6" s="31" customFormat="1" ht="15" x14ac:dyDescent="0.25">
      <c r="D91" s="37"/>
      <c r="E91" s="37"/>
      <c r="F91" s="37"/>
    </row>
    <row r="92" spans="4:6" s="31" customFormat="1" ht="15" x14ac:dyDescent="0.25">
      <c r="D92" s="37"/>
      <c r="E92" s="37"/>
      <c r="F92" s="37"/>
    </row>
    <row r="93" spans="4:6" s="31" customFormat="1" ht="15" x14ac:dyDescent="0.25">
      <c r="D93" s="37"/>
      <c r="E93" s="37"/>
      <c r="F93" s="37"/>
    </row>
    <row r="94" spans="4:6" s="31" customFormat="1" ht="15" x14ac:dyDescent="0.25">
      <c r="D94" s="37"/>
      <c r="E94" s="37"/>
      <c r="F94" s="37"/>
    </row>
    <row r="95" spans="4:6" s="31" customFormat="1" ht="15" x14ac:dyDescent="0.25">
      <c r="D95" s="37"/>
      <c r="E95" s="37"/>
      <c r="F95" s="37"/>
    </row>
    <row r="96" spans="4:6" s="31" customFormat="1" ht="15" x14ac:dyDescent="0.25">
      <c r="D96" s="37"/>
      <c r="E96" s="37"/>
      <c r="F96" s="37"/>
    </row>
    <row r="97" spans="4:6" s="31" customFormat="1" ht="15" x14ac:dyDescent="0.25">
      <c r="D97" s="37"/>
      <c r="E97" s="37"/>
      <c r="F97" s="37"/>
    </row>
    <row r="98" spans="4:6" s="31" customFormat="1" ht="15" x14ac:dyDescent="0.25">
      <c r="D98" s="37"/>
      <c r="E98" s="37"/>
      <c r="F98" s="37"/>
    </row>
    <row r="99" spans="4:6" s="31" customFormat="1" ht="15" x14ac:dyDescent="0.25">
      <c r="D99" s="37"/>
      <c r="E99" s="37"/>
      <c r="F99" s="37"/>
    </row>
    <row r="100" spans="4:6" s="31" customFormat="1" ht="15" x14ac:dyDescent="0.25">
      <c r="D100" s="37"/>
      <c r="E100" s="37"/>
      <c r="F100" s="37"/>
    </row>
    <row r="101" spans="4:6" s="31" customFormat="1" ht="15" x14ac:dyDescent="0.25">
      <c r="D101" s="37"/>
      <c r="E101" s="37"/>
      <c r="F101" s="37"/>
    </row>
    <row r="102" spans="4:6" s="31" customFormat="1" ht="15" x14ac:dyDescent="0.25">
      <c r="D102" s="37"/>
      <c r="E102" s="37"/>
      <c r="F102" s="37"/>
    </row>
    <row r="103" spans="4:6" s="31" customFormat="1" ht="15" x14ac:dyDescent="0.25">
      <c r="D103" s="37"/>
      <c r="E103" s="37"/>
      <c r="F103" s="37"/>
    </row>
    <row r="104" spans="4:6" s="31" customFormat="1" ht="15" x14ac:dyDescent="0.25">
      <c r="D104" s="37"/>
      <c r="E104" s="37"/>
      <c r="F104" s="37"/>
    </row>
    <row r="105" spans="4:6" s="31" customFormat="1" ht="15" x14ac:dyDescent="0.25">
      <c r="D105" s="37"/>
      <c r="E105" s="37"/>
      <c r="F105" s="37"/>
    </row>
    <row r="106" spans="4:6" s="31" customFormat="1" ht="15" x14ac:dyDescent="0.25">
      <c r="D106" s="37"/>
      <c r="E106" s="37"/>
      <c r="F106" s="37"/>
    </row>
    <row r="107" spans="4:6" s="31" customFormat="1" ht="15" x14ac:dyDescent="0.25">
      <c r="D107" s="37"/>
      <c r="E107" s="37"/>
      <c r="F107" s="37"/>
    </row>
    <row r="108" spans="4:6" s="31" customFormat="1" ht="15" x14ac:dyDescent="0.25">
      <c r="D108" s="37"/>
      <c r="E108" s="37"/>
      <c r="F108" s="37"/>
    </row>
    <row r="109" spans="4:6" s="31" customFormat="1" ht="15" x14ac:dyDescent="0.25">
      <c r="D109" s="37"/>
      <c r="E109" s="37"/>
      <c r="F109" s="37"/>
    </row>
    <row r="110" spans="4:6" s="31" customFormat="1" ht="15" x14ac:dyDescent="0.25">
      <c r="D110" s="37"/>
      <c r="E110" s="37"/>
      <c r="F110" s="37"/>
    </row>
    <row r="111" spans="4:6" s="31" customFormat="1" ht="15" x14ac:dyDescent="0.25">
      <c r="D111" s="37"/>
      <c r="E111" s="37"/>
      <c r="F111" s="37"/>
    </row>
    <row r="112" spans="4:6" s="31" customFormat="1" ht="15" x14ac:dyDescent="0.25">
      <c r="D112" s="37"/>
      <c r="E112" s="37"/>
      <c r="F112" s="37"/>
    </row>
    <row r="113" spans="4:6" s="31" customFormat="1" ht="15" x14ac:dyDescent="0.25">
      <c r="D113" s="37"/>
      <c r="E113" s="37"/>
      <c r="F113" s="37"/>
    </row>
    <row r="114" spans="4:6" s="31" customFormat="1" ht="15" x14ac:dyDescent="0.25">
      <c r="D114" s="37"/>
      <c r="E114" s="37"/>
      <c r="F114" s="37"/>
    </row>
    <row r="115" spans="4:6" s="31" customFormat="1" ht="15" x14ac:dyDescent="0.25">
      <c r="D115" s="37"/>
      <c r="E115" s="37"/>
      <c r="F115" s="37"/>
    </row>
    <row r="116" spans="4:6" s="31" customFormat="1" ht="15" x14ac:dyDescent="0.25">
      <c r="D116" s="37"/>
      <c r="E116" s="37"/>
      <c r="F116" s="37"/>
    </row>
    <row r="117" spans="4:6" s="31" customFormat="1" ht="15" x14ac:dyDescent="0.25">
      <c r="D117" s="37"/>
      <c r="E117" s="37"/>
      <c r="F117" s="37"/>
    </row>
    <row r="118" spans="4:6" s="31" customFormat="1" ht="15" x14ac:dyDescent="0.25">
      <c r="D118" s="37"/>
      <c r="E118" s="37"/>
      <c r="F118" s="37"/>
    </row>
    <row r="119" spans="4:6" s="31" customFormat="1" ht="15" x14ac:dyDescent="0.25">
      <c r="D119" s="37"/>
      <c r="E119" s="37"/>
      <c r="F119" s="37"/>
    </row>
    <row r="120" spans="4:6" s="31" customFormat="1" ht="15" x14ac:dyDescent="0.25">
      <c r="D120" s="37"/>
      <c r="E120" s="37"/>
      <c r="F120" s="37"/>
    </row>
    <row r="121" spans="4:6" s="31" customFormat="1" ht="15" x14ac:dyDescent="0.25">
      <c r="D121" s="37"/>
      <c r="E121" s="37"/>
      <c r="F121" s="37"/>
    </row>
    <row r="122" spans="4:6" s="31" customFormat="1" ht="15" x14ac:dyDescent="0.25">
      <c r="D122" s="37"/>
      <c r="E122" s="37"/>
      <c r="F122" s="37"/>
    </row>
    <row r="123" spans="4:6" s="31" customFormat="1" ht="15" x14ac:dyDescent="0.25">
      <c r="D123" s="37"/>
      <c r="E123" s="37"/>
      <c r="F123" s="37"/>
    </row>
    <row r="124" spans="4:6" s="31" customFormat="1" ht="15" x14ac:dyDescent="0.25">
      <c r="D124" s="37"/>
      <c r="E124" s="37"/>
      <c r="F124" s="37"/>
    </row>
    <row r="125" spans="4:6" s="31" customFormat="1" ht="15" x14ac:dyDescent="0.25">
      <c r="D125" s="37"/>
      <c r="E125" s="37"/>
      <c r="F125" s="37"/>
    </row>
    <row r="126" spans="4:6" s="31" customFormat="1" ht="15" x14ac:dyDescent="0.25">
      <c r="D126" s="37"/>
      <c r="E126" s="37"/>
      <c r="F126" s="37"/>
    </row>
    <row r="127" spans="4:6" s="31" customFormat="1" ht="15" x14ac:dyDescent="0.25">
      <c r="D127" s="37"/>
      <c r="E127" s="37"/>
      <c r="F127" s="37"/>
    </row>
    <row r="128" spans="4:6" s="31" customFormat="1" ht="15" x14ac:dyDescent="0.25">
      <c r="D128" s="37"/>
      <c r="E128" s="37"/>
      <c r="F128" s="37"/>
    </row>
    <row r="129" spans="4:6" s="31" customFormat="1" ht="15" x14ac:dyDescent="0.25">
      <c r="D129" s="37"/>
      <c r="E129" s="37"/>
      <c r="F129" s="37"/>
    </row>
    <row r="130" spans="4:6" s="31" customFormat="1" ht="15" x14ac:dyDescent="0.25">
      <c r="D130" s="37"/>
      <c r="E130" s="37"/>
      <c r="F130" s="37"/>
    </row>
    <row r="131" spans="4:6" s="31" customFormat="1" ht="15" x14ac:dyDescent="0.25">
      <c r="D131" s="37"/>
      <c r="E131" s="37"/>
      <c r="F131" s="37"/>
    </row>
    <row r="132" spans="4:6" s="9" customFormat="1" x14ac:dyDescent="0.2">
      <c r="D132" s="10"/>
      <c r="E132" s="10"/>
      <c r="F132" s="10"/>
    </row>
    <row r="133" spans="4:6" s="9" customFormat="1" x14ac:dyDescent="0.2">
      <c r="D133" s="10"/>
      <c r="E133" s="10"/>
      <c r="F133" s="10"/>
    </row>
    <row r="134" spans="4:6" s="9" customFormat="1" x14ac:dyDescent="0.2">
      <c r="D134" s="10"/>
      <c r="E134" s="10"/>
      <c r="F134" s="10"/>
    </row>
    <row r="135" spans="4:6" s="9" customFormat="1" x14ac:dyDescent="0.2">
      <c r="D135" s="10"/>
      <c r="E135" s="10"/>
      <c r="F135" s="10"/>
    </row>
    <row r="136" spans="4:6" s="9" customFormat="1" x14ac:dyDescent="0.2">
      <c r="D136" s="10"/>
      <c r="E136" s="10"/>
      <c r="F136" s="10"/>
    </row>
    <row r="137" spans="4:6" s="9" customFormat="1" x14ac:dyDescent="0.2">
      <c r="D137" s="10"/>
      <c r="E137" s="10"/>
      <c r="F137" s="10"/>
    </row>
  </sheetData>
  <sheetProtection algorithmName="SHA-512" hashValue="GdjnnVtljiQq7e5UL33NxMEMI3YPlUa23igsHtJS9hl3LHVWUBa8Ck6OSNTupcAk8Oxadhi+tCbzUH9YDNHidA==" saltValue="bZrTAV0jHBTFOZr7Su6ppw==" spinCount="100000" sheet="1" objects="1" scenarios="1"/>
  <customSheetViews>
    <customSheetView guid="{13344BD5-8CEB-4C4A-AAD5-26D1EACF8C2B}" showGridLines="0" fitToPage="1" topLeftCell="D1">
      <selection activeCell="G3" sqref="G3"/>
      <pageMargins left="0.70866141732283472" right="0.70866141732283472" top="1.5354330708661419" bottom="0.74803149606299213" header="0.31496062992125984" footer="0.31496062992125984"/>
      <printOptions horizontalCentered="1"/>
      <pageSetup paperSize="9" scale="71" orientation="portrait" r:id="rId1"/>
      <headerFooter>
        <oddHeader>&amp;C&amp;G</oddHeader>
        <oddFooter>&amp;R&amp;P</oddFooter>
      </headerFooter>
    </customSheetView>
  </customSheetViews>
  <mergeCells count="8">
    <mergeCell ref="B42:C42"/>
    <mergeCell ref="B33:C33"/>
    <mergeCell ref="B26:C26"/>
    <mergeCell ref="B23:C23"/>
    <mergeCell ref="E2:F2"/>
    <mergeCell ref="B5:C5"/>
    <mergeCell ref="B3:B4"/>
    <mergeCell ref="C4:F4"/>
  </mergeCells>
  <dataValidations disablePrompts="1" count="1">
    <dataValidation type="list" allowBlank="1" showInputMessage="1" showErrorMessage="1" sqref="D2" xr:uid="{00000000-0002-0000-0900-000000000000}">
      <formula1>"2020,2021,2022,2023,2024,2025,2026,2027,2028,2029,2030"</formula1>
    </dataValidation>
  </dataValidations>
  <printOptions horizontalCentered="1"/>
  <pageMargins left="0.39370078740157483" right="0.39370078740157483" top="1.5354330708661419" bottom="0.74803149606299213" header="0.31496062992125984" footer="0.51181102362204722"/>
  <pageSetup paperSize="9" scale="97" fitToHeight="0" orientation="landscape" r:id="rId2"/>
  <headerFooter>
    <oddHeader>&amp;L&amp;G</oddHeader>
    <oddFooter xml:space="preserve">&amp;L&amp;8           v0.2. 22.11.2023&amp;C&amp;10&amp;A&amp;R&amp;10&amp;P     </oddFooter>
  </headerFooter>
  <ignoredErrors>
    <ignoredError sqref="D5:F5 D34:E34 D41:F41 D36:E39 D35:E35 D11:E12 E10 D14:E18 D33:E33 D20:E32 D19:E19 D6:E9 D40:E40 D43:F51" unlockedFormula="1"/>
  </ignoredError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E21"/>
  <sheetViews>
    <sheetView zoomScaleNormal="100" workbookViewId="0"/>
  </sheetViews>
  <sheetFormatPr baseColWidth="10" defaultColWidth="11.42578125" defaultRowHeight="15" x14ac:dyDescent="0.25"/>
  <cols>
    <col min="2" max="2" width="44.5703125" customWidth="1"/>
    <col min="4" max="4" width="48.5703125" customWidth="1"/>
  </cols>
  <sheetData>
    <row r="1" spans="1:525" s="68" customFormat="1" ht="44.85" customHeight="1" x14ac:dyDescent="0.25">
      <c r="A1" s="277"/>
      <c r="B1" s="290" t="s">
        <v>384</v>
      </c>
      <c r="C1" s="291" t="s">
        <v>385</v>
      </c>
      <c r="D1" s="290" t="s">
        <v>386</v>
      </c>
    </row>
    <row r="2" spans="1:525" s="279" customFormat="1" ht="18.75" customHeight="1" x14ac:dyDescent="0.25">
      <c r="A2" s="278"/>
      <c r="B2" s="725" t="s">
        <v>398</v>
      </c>
      <c r="C2" s="725"/>
      <c r="D2" s="725"/>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row>
    <row r="3" spans="1:525" ht="33" customHeight="1" x14ac:dyDescent="0.25">
      <c r="A3" s="280">
        <v>1</v>
      </c>
      <c r="B3" s="281" t="s">
        <v>387</v>
      </c>
      <c r="C3" s="280">
        <v>5</v>
      </c>
      <c r="D3" s="281" t="s">
        <v>388</v>
      </c>
    </row>
    <row r="4" spans="1:525" s="66" customFormat="1" ht="40.35" customHeight="1" x14ac:dyDescent="0.25">
      <c r="A4" s="722" t="s">
        <v>389</v>
      </c>
      <c r="B4" s="723"/>
      <c r="C4" s="723"/>
      <c r="D4" s="724"/>
    </row>
    <row r="5" spans="1:525" s="279" customFormat="1" ht="18" customHeight="1" x14ac:dyDescent="0.25">
      <c r="A5" s="282"/>
      <c r="B5" s="726" t="s">
        <v>399</v>
      </c>
      <c r="C5" s="726"/>
      <c r="D5" s="726"/>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row>
    <row r="6" spans="1:525" ht="81" customHeight="1" x14ac:dyDescent="0.25">
      <c r="A6" s="283">
        <v>2</v>
      </c>
      <c r="B6" s="284" t="s">
        <v>400</v>
      </c>
      <c r="C6" s="283">
        <v>5</v>
      </c>
      <c r="D6" s="284" t="s">
        <v>401</v>
      </c>
    </row>
    <row r="7" spans="1:525" s="66" customFormat="1" ht="40.35" customHeight="1" x14ac:dyDescent="0.25">
      <c r="A7" s="722" t="s">
        <v>389</v>
      </c>
      <c r="B7" s="723"/>
      <c r="C7" s="723"/>
      <c r="D7" s="724"/>
    </row>
    <row r="8" spans="1:525" s="279" customFormat="1" ht="18" customHeight="1" x14ac:dyDescent="0.25">
      <c r="A8" s="287"/>
      <c r="B8" s="727" t="s">
        <v>404</v>
      </c>
      <c r="C8" s="727"/>
      <c r="D8" s="727"/>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row>
    <row r="9" spans="1:525" ht="33" customHeight="1" x14ac:dyDescent="0.25">
      <c r="A9" s="288">
        <v>3</v>
      </c>
      <c r="B9" s="289" t="s">
        <v>402</v>
      </c>
      <c r="C9" s="288">
        <v>5</v>
      </c>
      <c r="D9" s="289" t="s">
        <v>403</v>
      </c>
    </row>
    <row r="10" spans="1:525" s="66" customFormat="1" ht="40.35" customHeight="1" x14ac:dyDescent="0.25">
      <c r="A10" s="722" t="s">
        <v>389</v>
      </c>
      <c r="B10" s="723"/>
      <c r="C10" s="723"/>
      <c r="D10" s="724"/>
    </row>
    <row r="11" spans="1:525" s="279" customFormat="1" ht="18" customHeight="1" x14ac:dyDescent="0.25">
      <c r="A11" s="278"/>
      <c r="B11" s="725" t="s">
        <v>405</v>
      </c>
      <c r="C11" s="725"/>
      <c r="D11" s="725"/>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row>
    <row r="12" spans="1:525" ht="33" customHeight="1" x14ac:dyDescent="0.25">
      <c r="A12" s="280">
        <v>4</v>
      </c>
      <c r="B12" s="281" t="s">
        <v>392</v>
      </c>
      <c r="C12" s="280">
        <v>5</v>
      </c>
      <c r="D12" s="281" t="s">
        <v>393</v>
      </c>
    </row>
    <row r="13" spans="1:525" s="66" customFormat="1" ht="40.35" customHeight="1" x14ac:dyDescent="0.25">
      <c r="A13" s="722" t="s">
        <v>389</v>
      </c>
      <c r="B13" s="723"/>
      <c r="C13" s="723"/>
      <c r="D13" s="724"/>
    </row>
    <row r="14" spans="1:525" s="279" customFormat="1" ht="18" customHeight="1" x14ac:dyDescent="0.25">
      <c r="A14" s="282"/>
      <c r="B14" s="726" t="s">
        <v>406</v>
      </c>
      <c r="C14" s="726"/>
      <c r="D14" s="726"/>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row>
    <row r="15" spans="1:525" ht="24" customHeight="1" x14ac:dyDescent="0.25">
      <c r="A15" s="280">
        <v>5</v>
      </c>
      <c r="B15" s="281" t="s">
        <v>394</v>
      </c>
      <c r="C15" s="280">
        <v>5</v>
      </c>
      <c r="D15" s="281" t="s">
        <v>395</v>
      </c>
    </row>
    <row r="16" spans="1:525" s="66" customFormat="1" ht="40.35" customHeight="1" x14ac:dyDescent="0.25">
      <c r="A16" s="722" t="s">
        <v>389</v>
      </c>
      <c r="B16" s="723"/>
      <c r="C16" s="723"/>
      <c r="D16" s="724"/>
    </row>
    <row r="17" spans="1:525" ht="33" customHeight="1" x14ac:dyDescent="0.25">
      <c r="A17" s="285">
        <v>6</v>
      </c>
      <c r="B17" s="286" t="s">
        <v>396</v>
      </c>
      <c r="C17" s="285">
        <v>5</v>
      </c>
      <c r="D17" s="286" t="s">
        <v>397</v>
      </c>
    </row>
    <row r="18" spans="1:525" s="66" customFormat="1" ht="40.35" customHeight="1" x14ac:dyDescent="0.25">
      <c r="A18" s="722" t="s">
        <v>389</v>
      </c>
      <c r="B18" s="723"/>
      <c r="C18" s="723"/>
      <c r="D18" s="724"/>
    </row>
    <row r="19" spans="1:525" s="279" customFormat="1" ht="39" customHeight="1" x14ac:dyDescent="0.25">
      <c r="A19" s="278"/>
      <c r="B19" s="725" t="s">
        <v>407</v>
      </c>
      <c r="C19" s="725"/>
      <c r="D19" s="725"/>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row>
    <row r="20" spans="1:525" ht="30" x14ac:dyDescent="0.25">
      <c r="A20" s="280">
        <v>7</v>
      </c>
      <c r="B20" s="281" t="s">
        <v>391</v>
      </c>
      <c r="C20" s="280">
        <v>5</v>
      </c>
      <c r="D20" s="281" t="s">
        <v>390</v>
      </c>
    </row>
    <row r="21" spans="1:525" s="66" customFormat="1" ht="40.35" customHeight="1" x14ac:dyDescent="0.25">
      <c r="A21" s="722" t="s">
        <v>389</v>
      </c>
      <c r="B21" s="723"/>
      <c r="C21" s="723"/>
      <c r="D21" s="724"/>
    </row>
  </sheetData>
  <sheetProtection algorithmName="SHA-512" hashValue="ekEwnnZcQnyxqtgccWAE1YyiBNc1xzr52n8h7wyGft/n3779BHOOzOzTMenBsXlECAssU3ir6qDrh5vEGmGyMw==" saltValue="q4cSfbTP4GXef8zhAHqFPg==" spinCount="100000" sheet="1" formatRows="0" insertRows="0" deleteRows="0"/>
  <mergeCells count="13">
    <mergeCell ref="B14:D14"/>
    <mergeCell ref="A16:D16"/>
    <mergeCell ref="A18:D18"/>
    <mergeCell ref="B19:D19"/>
    <mergeCell ref="A21:D21"/>
    <mergeCell ref="A10:D10"/>
    <mergeCell ref="B11:D11"/>
    <mergeCell ref="A13:D13"/>
    <mergeCell ref="B2:D2"/>
    <mergeCell ref="A4:D4"/>
    <mergeCell ref="B5:D5"/>
    <mergeCell ref="A7:D7"/>
    <mergeCell ref="B8:D8"/>
  </mergeCells>
  <printOptions horizontalCentered="1"/>
  <pageMargins left="0.39370078740157483" right="0.39370078740157483" top="1.5354330708661419" bottom="0.74803149606299213" header="0.31496062992125984" footer="0.51181102362204722"/>
  <pageSetup paperSize="9" scale="81" orientation="portrait" r:id="rId1"/>
  <headerFooter>
    <oddHeader>&amp;L&amp;G</oddHeader>
    <oddFooter xml:space="preserve">&amp;L&amp;8           v0.2. 22.11.2023&amp;C&amp;10&amp;A&amp;R&amp;10&amp;P     </oddFooter>
  </headerFooter>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1"/>
  <sheetViews>
    <sheetView showGridLines="0" zoomScaleNormal="100" workbookViewId="0"/>
  </sheetViews>
  <sheetFormatPr baseColWidth="10" defaultColWidth="8.85546875" defaultRowHeight="15" x14ac:dyDescent="0.25"/>
  <cols>
    <col min="1" max="1" width="3.5703125" customWidth="1"/>
    <col min="2" max="2" width="5.5703125" customWidth="1"/>
    <col min="5" max="5" width="13.140625" customWidth="1"/>
    <col min="7" max="7" width="12" customWidth="1"/>
    <col min="9" max="9" width="8.5703125" customWidth="1"/>
    <col min="10" max="10" width="6.42578125" customWidth="1"/>
  </cols>
  <sheetData>
    <row r="1" spans="1:10" ht="6.75" customHeight="1" x14ac:dyDescent="0.25">
      <c r="A1" s="63"/>
    </row>
    <row r="2" spans="1:10" ht="27.75" customHeight="1" x14ac:dyDescent="0.25">
      <c r="A2" s="64"/>
      <c r="B2" s="729" t="s">
        <v>240</v>
      </c>
      <c r="C2" s="729"/>
      <c r="D2" s="729"/>
      <c r="E2" s="729"/>
      <c r="F2" s="729"/>
      <c r="G2" s="729"/>
      <c r="H2" s="729"/>
      <c r="I2" s="729"/>
      <c r="J2" s="65"/>
    </row>
    <row r="3" spans="1:10" ht="34.5" customHeight="1" x14ac:dyDescent="0.25">
      <c r="A3" s="732" t="s">
        <v>246</v>
      </c>
      <c r="B3" s="551"/>
      <c r="C3" s="551"/>
      <c r="D3" s="551"/>
      <c r="E3" s="551"/>
      <c r="F3" s="551"/>
      <c r="G3" s="551"/>
      <c r="H3" s="551"/>
      <c r="I3" s="551"/>
      <c r="J3" s="551"/>
    </row>
    <row r="4" spans="1:10" ht="15" customHeight="1" x14ac:dyDescent="0.25">
      <c r="A4" s="733" t="s">
        <v>245</v>
      </c>
      <c r="B4" s="551"/>
      <c r="C4" s="551"/>
      <c r="D4" s="551"/>
      <c r="E4" s="551"/>
      <c r="F4" s="551"/>
      <c r="G4" s="551"/>
      <c r="H4" s="551"/>
      <c r="I4" s="551"/>
      <c r="J4" s="551"/>
    </row>
    <row r="5" spans="1:10" ht="27.75" customHeight="1" x14ac:dyDescent="0.25">
      <c r="A5" s="734" t="s">
        <v>241</v>
      </c>
      <c r="B5" s="735"/>
      <c r="C5" s="735"/>
      <c r="D5" s="735"/>
      <c r="E5" s="735"/>
      <c r="F5" s="735"/>
      <c r="G5" s="735"/>
      <c r="H5" s="735"/>
      <c r="I5" s="735"/>
      <c r="J5" s="735"/>
    </row>
    <row r="6" spans="1:10" ht="48" customHeight="1" x14ac:dyDescent="0.25">
      <c r="A6" s="66">
        <v>1</v>
      </c>
      <c r="C6" s="730" t="s">
        <v>424</v>
      </c>
      <c r="D6" s="730"/>
      <c r="E6" s="730"/>
      <c r="F6" s="730"/>
      <c r="G6" s="730"/>
      <c r="H6" s="730"/>
      <c r="I6" s="730"/>
      <c r="J6" s="730"/>
    </row>
    <row r="7" spans="1:10" ht="5.0999999999999996" customHeight="1" x14ac:dyDescent="0.25">
      <c r="C7" s="67"/>
      <c r="D7" s="67"/>
      <c r="E7" s="67"/>
      <c r="F7" s="67"/>
      <c r="G7" s="67"/>
      <c r="H7" s="67"/>
      <c r="I7" s="67"/>
      <c r="J7" s="67"/>
    </row>
    <row r="8" spans="1:10" ht="47.25" customHeight="1" x14ac:dyDescent="0.25">
      <c r="A8" s="66">
        <f>+A6+1</f>
        <v>2</v>
      </c>
      <c r="B8" s="68"/>
      <c r="C8" s="305" t="s">
        <v>253</v>
      </c>
      <c r="D8" s="305"/>
      <c r="E8" s="305"/>
      <c r="F8" s="305"/>
      <c r="G8" s="305"/>
      <c r="H8" s="305"/>
      <c r="I8" s="305"/>
      <c r="J8" s="305"/>
    </row>
    <row r="9" spans="1:10" ht="5.0999999999999996" customHeight="1" x14ac:dyDescent="0.25">
      <c r="C9" s="67"/>
      <c r="D9" s="67"/>
      <c r="E9" s="67"/>
      <c r="F9" s="67"/>
      <c r="G9" s="67"/>
      <c r="H9" s="67"/>
      <c r="I9" s="67"/>
      <c r="J9" s="67"/>
    </row>
    <row r="10" spans="1:10" ht="78.75" customHeight="1" x14ac:dyDescent="0.25">
      <c r="A10" s="66">
        <f>+A8+1</f>
        <v>3</v>
      </c>
      <c r="B10" s="63"/>
      <c r="C10" s="305" t="s">
        <v>416</v>
      </c>
      <c r="D10" s="305"/>
      <c r="E10" s="305"/>
      <c r="F10" s="305"/>
      <c r="G10" s="305"/>
      <c r="H10" s="305"/>
      <c r="I10" s="305"/>
      <c r="J10" s="305"/>
    </row>
    <row r="11" spans="1:10" ht="5.0999999999999996" customHeight="1" x14ac:dyDescent="0.25">
      <c r="C11" s="67"/>
      <c r="D11" s="67"/>
      <c r="E11" s="67"/>
      <c r="F11" s="67"/>
      <c r="G11" s="67"/>
      <c r="H11" s="67"/>
      <c r="I11" s="67"/>
      <c r="J11" s="67"/>
    </row>
    <row r="12" spans="1:10" ht="92.25" customHeight="1" x14ac:dyDescent="0.25">
      <c r="A12" s="66">
        <f>+A10+1</f>
        <v>4</v>
      </c>
      <c r="C12" s="305" t="s">
        <v>412</v>
      </c>
      <c r="D12" s="305"/>
      <c r="E12" s="305"/>
      <c r="F12" s="305"/>
      <c r="G12" s="305"/>
      <c r="H12" s="305"/>
      <c r="I12" s="305"/>
      <c r="J12" s="305"/>
    </row>
    <row r="13" spans="1:10" ht="5.0999999999999996" customHeight="1" x14ac:dyDescent="0.25">
      <c r="C13" s="67"/>
      <c r="D13" s="67"/>
      <c r="E13" s="67"/>
      <c r="F13" s="67"/>
      <c r="G13" s="67"/>
      <c r="H13" s="67"/>
      <c r="I13" s="67"/>
      <c r="J13" s="67"/>
    </row>
    <row r="14" spans="1:10" ht="63" customHeight="1" x14ac:dyDescent="0.25">
      <c r="A14" s="66">
        <v>5</v>
      </c>
      <c r="C14" s="305" t="s">
        <v>425</v>
      </c>
      <c r="D14" s="305"/>
      <c r="E14" s="305"/>
      <c r="F14" s="305"/>
      <c r="G14" s="305"/>
      <c r="H14" s="305"/>
      <c r="I14" s="305"/>
      <c r="J14" s="305"/>
    </row>
    <row r="15" spans="1:10" ht="5.0999999999999996" customHeight="1" x14ac:dyDescent="0.25">
      <c r="C15" s="67"/>
      <c r="D15" s="67"/>
      <c r="E15" s="67"/>
      <c r="F15" s="67"/>
      <c r="G15" s="67"/>
      <c r="H15" s="67"/>
      <c r="I15" s="67"/>
      <c r="J15" s="67"/>
    </row>
    <row r="16" spans="1:10" ht="48.75" customHeight="1" x14ac:dyDescent="0.25">
      <c r="A16" s="66">
        <f>+A14+1</f>
        <v>6</v>
      </c>
      <c r="C16" s="303" t="s">
        <v>413</v>
      </c>
      <c r="D16" s="303"/>
      <c r="E16" s="303"/>
      <c r="F16" s="303"/>
      <c r="G16" s="303"/>
      <c r="H16" s="303"/>
      <c r="I16" s="303"/>
      <c r="J16" s="303"/>
    </row>
    <row r="17" spans="1:10" ht="5.0999999999999996" customHeight="1" x14ac:dyDescent="0.25">
      <c r="C17" s="67"/>
      <c r="D17" s="67"/>
      <c r="E17" s="67"/>
      <c r="F17" s="67"/>
      <c r="G17" s="67"/>
      <c r="H17" s="67"/>
      <c r="I17" s="67"/>
      <c r="J17" s="67"/>
    </row>
    <row r="18" spans="1:10" ht="60" customHeight="1" x14ac:dyDescent="0.25">
      <c r="A18" s="66">
        <v>7</v>
      </c>
      <c r="C18" s="305" t="s">
        <v>414</v>
      </c>
      <c r="D18" s="305"/>
      <c r="E18" s="305"/>
      <c r="F18" s="305"/>
      <c r="G18" s="305"/>
      <c r="H18" s="305"/>
      <c r="I18" s="305"/>
      <c r="J18" s="305"/>
    </row>
    <row r="19" spans="1:10" ht="4.5" customHeight="1" x14ac:dyDescent="0.25"/>
    <row r="20" spans="1:10" ht="30.6" customHeight="1" x14ac:dyDescent="0.25">
      <c r="A20" s="66">
        <v>8</v>
      </c>
      <c r="C20" s="308" t="s">
        <v>306</v>
      </c>
      <c r="D20" s="308"/>
      <c r="E20" s="308"/>
      <c r="F20" s="308"/>
      <c r="G20" s="308"/>
      <c r="H20" s="308"/>
      <c r="I20" s="308"/>
      <c r="J20" s="308"/>
    </row>
    <row r="21" spans="1:10" ht="10.5" customHeight="1" x14ac:dyDescent="0.25"/>
    <row r="22" spans="1:10" s="52" customFormat="1" ht="42.75" customHeight="1" x14ac:dyDescent="0.25">
      <c r="A22" s="736" t="s">
        <v>415</v>
      </c>
      <c r="B22" s="551"/>
      <c r="C22" s="551"/>
      <c r="D22" s="551"/>
      <c r="E22" s="551"/>
      <c r="F22" s="551"/>
      <c r="G22" s="551"/>
      <c r="H22" s="551"/>
      <c r="I22" s="551"/>
      <c r="J22" s="551"/>
    </row>
    <row r="23" spans="1:10" ht="20.25" customHeight="1" x14ac:dyDescent="0.25">
      <c r="C23" s="68"/>
      <c r="D23" s="68" t="s">
        <v>342</v>
      </c>
      <c r="F23" s="68"/>
      <c r="G23" s="68"/>
      <c r="H23" s="68" t="s">
        <v>343</v>
      </c>
      <c r="I23" s="68"/>
    </row>
    <row r="24" spans="1:10" ht="21.75" customHeight="1" x14ac:dyDescent="0.25"/>
    <row r="25" spans="1:10" x14ac:dyDescent="0.25">
      <c r="A25" t="s">
        <v>242</v>
      </c>
      <c r="C25" s="742"/>
      <c r="D25" s="742"/>
      <c r="E25" s="742"/>
      <c r="G25" t="s">
        <v>243</v>
      </c>
    </row>
    <row r="26" spans="1:10" ht="23.1" customHeight="1" x14ac:dyDescent="0.25">
      <c r="G26" s="737"/>
      <c r="H26" s="738"/>
      <c r="I26" s="738"/>
      <c r="J26" s="739"/>
    </row>
    <row r="27" spans="1:10" ht="18" customHeight="1" x14ac:dyDescent="0.25">
      <c r="G27" s="328"/>
      <c r="H27" s="329"/>
      <c r="I27" s="329"/>
      <c r="J27" s="740"/>
    </row>
    <row r="28" spans="1:10" ht="25.35" customHeight="1" x14ac:dyDescent="0.25">
      <c r="A28" t="s">
        <v>244</v>
      </c>
      <c r="C28" s="731"/>
      <c r="D28" s="731"/>
      <c r="E28" s="731"/>
      <c r="G28" s="741"/>
      <c r="H28" s="742"/>
      <c r="I28" s="742"/>
      <c r="J28" s="743"/>
    </row>
    <row r="29" spans="1:10" ht="27" customHeight="1" x14ac:dyDescent="0.25">
      <c r="A29" s="728" t="s">
        <v>320</v>
      </c>
      <c r="B29" s="551"/>
      <c r="C29" s="551"/>
      <c r="D29" s="551"/>
      <c r="E29" s="551"/>
      <c r="F29" s="551"/>
      <c r="G29" s="551"/>
      <c r="H29" s="551"/>
      <c r="I29" s="551"/>
      <c r="J29" s="551"/>
    </row>
    <row r="31" spans="1:10" ht="20.25" customHeight="1" x14ac:dyDescent="0.25"/>
  </sheetData>
  <sheetProtection algorithmName="SHA-512" hashValue="HrpUPIgFcpN97GfX4RFkURjZ/g006kpxLbUvOpLxcFCsmW8Hn/OfzG9XYNKVd6r/tXlpmxdsseF6vzoo5MOL2Q==" saltValue="0uCwJ/9iwhauzQLpdjvMlA==" spinCount="100000" sheet="1" scenarios="1"/>
  <mergeCells count="17">
    <mergeCell ref="C25:E25"/>
    <mergeCell ref="A29:J29"/>
    <mergeCell ref="C20:J20"/>
    <mergeCell ref="B2:I2"/>
    <mergeCell ref="C6:J6"/>
    <mergeCell ref="C28:E28"/>
    <mergeCell ref="A3:J3"/>
    <mergeCell ref="A4:J4"/>
    <mergeCell ref="A5:J5"/>
    <mergeCell ref="A22:J22"/>
    <mergeCell ref="G26:J28"/>
    <mergeCell ref="C8:J8"/>
    <mergeCell ref="C12:J12"/>
    <mergeCell ref="C10:J10"/>
    <mergeCell ref="C14:J14"/>
    <mergeCell ref="C16:J16"/>
    <mergeCell ref="C18:J18"/>
  </mergeCells>
  <printOptions horizontalCentered="1"/>
  <pageMargins left="0.39370078740157483" right="0.39370078740157483" top="1.3385826771653544" bottom="0.74803149606299213" header="0.31496062992125984" footer="0.51181102362204722"/>
  <pageSetup paperSize="9" scale="87" orientation="portrait" r:id="rId1"/>
  <headerFooter>
    <oddHeader>&amp;L&amp;G</oddHeader>
    <oddFooter xml:space="preserve">&amp;L&amp;8           v0.2. 22.11.2023&amp;C&amp;10&amp;A&amp;R&amp;10&amp;P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53" r:id="rId5" name="Check Box 1">
              <controlPr locked="0" defaultSize="0" autoFill="0" autoLine="0" autoPict="0">
                <anchor>
                  <from>
                    <xdr:col>1</xdr:col>
                    <xdr:colOff>76200</xdr:colOff>
                    <xdr:row>5</xdr:row>
                    <xdr:rowOff>180975</xdr:rowOff>
                  </from>
                  <to>
                    <xdr:col>1</xdr:col>
                    <xdr:colOff>266700</xdr:colOff>
                    <xdr:row>5</xdr:row>
                    <xdr:rowOff>457200</xdr:rowOff>
                  </to>
                </anchor>
              </controlPr>
            </control>
          </mc:Choice>
        </mc:AlternateContent>
        <mc:AlternateContent xmlns:mc="http://schemas.openxmlformats.org/markup-compatibility/2006">
          <mc:Choice Requires="x14">
            <control shapeId="23554" r:id="rId6" name="Check Box 2">
              <controlPr locked="0" defaultSize="0" autoFill="0" autoLine="0" autoPict="0">
                <anchor>
                  <from>
                    <xdr:col>1</xdr:col>
                    <xdr:colOff>76200</xdr:colOff>
                    <xdr:row>7</xdr:row>
                    <xdr:rowOff>219075</xdr:rowOff>
                  </from>
                  <to>
                    <xdr:col>2</xdr:col>
                    <xdr:colOff>142875</xdr:colOff>
                    <xdr:row>7</xdr:row>
                    <xdr:rowOff>419100</xdr:rowOff>
                  </to>
                </anchor>
              </controlPr>
            </control>
          </mc:Choice>
        </mc:AlternateContent>
        <mc:AlternateContent xmlns:mc="http://schemas.openxmlformats.org/markup-compatibility/2006">
          <mc:Choice Requires="x14">
            <control shapeId="23555" r:id="rId7" name="Check Box 3">
              <controlPr locked="0" defaultSize="0" autoFill="0" autoLine="0" autoPict="0">
                <anchor>
                  <from>
                    <xdr:col>1</xdr:col>
                    <xdr:colOff>85725</xdr:colOff>
                    <xdr:row>11</xdr:row>
                    <xdr:rowOff>571500</xdr:rowOff>
                  </from>
                  <to>
                    <xdr:col>2</xdr:col>
                    <xdr:colOff>161925</xdr:colOff>
                    <xdr:row>11</xdr:row>
                    <xdr:rowOff>800100</xdr:rowOff>
                  </to>
                </anchor>
              </controlPr>
            </control>
          </mc:Choice>
        </mc:AlternateContent>
        <mc:AlternateContent xmlns:mc="http://schemas.openxmlformats.org/markup-compatibility/2006">
          <mc:Choice Requires="x14">
            <control shapeId="23556" r:id="rId8" name="Check Box 4">
              <controlPr locked="0" defaultSize="0" autoFill="0" autoLine="0" autoPict="0">
                <anchor>
                  <from>
                    <xdr:col>1</xdr:col>
                    <xdr:colOff>76200</xdr:colOff>
                    <xdr:row>11</xdr:row>
                    <xdr:rowOff>114300</xdr:rowOff>
                  </from>
                  <to>
                    <xdr:col>2</xdr:col>
                    <xdr:colOff>161925</xdr:colOff>
                    <xdr:row>11</xdr:row>
                    <xdr:rowOff>333375</xdr:rowOff>
                  </to>
                </anchor>
              </controlPr>
            </control>
          </mc:Choice>
        </mc:AlternateContent>
        <mc:AlternateContent xmlns:mc="http://schemas.openxmlformats.org/markup-compatibility/2006">
          <mc:Choice Requires="x14">
            <control shapeId="23557" r:id="rId9" name="Check Box 5">
              <controlPr locked="0" defaultSize="0" autoFill="0" autoLine="0" autoPict="0">
                <anchor>
                  <from>
                    <xdr:col>1</xdr:col>
                    <xdr:colOff>66675</xdr:colOff>
                    <xdr:row>13</xdr:row>
                    <xdr:rowOff>295275</xdr:rowOff>
                  </from>
                  <to>
                    <xdr:col>2</xdr:col>
                    <xdr:colOff>152400</xdr:colOff>
                    <xdr:row>13</xdr:row>
                    <xdr:rowOff>523875</xdr:rowOff>
                  </to>
                </anchor>
              </controlPr>
            </control>
          </mc:Choice>
        </mc:AlternateContent>
        <mc:AlternateContent xmlns:mc="http://schemas.openxmlformats.org/markup-compatibility/2006">
          <mc:Choice Requires="x14">
            <control shapeId="23558" r:id="rId10" name="Check Box 6">
              <controlPr locked="0" defaultSize="0" autoFill="0" autoLine="0" autoPict="0">
                <anchor>
                  <from>
                    <xdr:col>1</xdr:col>
                    <xdr:colOff>76200</xdr:colOff>
                    <xdr:row>15</xdr:row>
                    <xdr:rowOff>180975</xdr:rowOff>
                  </from>
                  <to>
                    <xdr:col>2</xdr:col>
                    <xdr:colOff>142875</xdr:colOff>
                    <xdr:row>15</xdr:row>
                    <xdr:rowOff>409575</xdr:rowOff>
                  </to>
                </anchor>
              </controlPr>
            </control>
          </mc:Choice>
        </mc:AlternateContent>
        <mc:AlternateContent xmlns:mc="http://schemas.openxmlformats.org/markup-compatibility/2006">
          <mc:Choice Requires="x14">
            <control shapeId="23560" r:id="rId11" name="Option Button 8">
              <controlPr locked="0" defaultSize="0" autoFill="0" autoLine="0" autoPict="0">
                <anchor>
                  <from>
                    <xdr:col>6</xdr:col>
                    <xdr:colOff>447675</xdr:colOff>
                    <xdr:row>22</xdr:row>
                    <xdr:rowOff>66675</xdr:rowOff>
                  </from>
                  <to>
                    <xdr:col>6</xdr:col>
                    <xdr:colOff>638175</xdr:colOff>
                    <xdr:row>22</xdr:row>
                    <xdr:rowOff>219075</xdr:rowOff>
                  </to>
                </anchor>
              </controlPr>
            </control>
          </mc:Choice>
        </mc:AlternateContent>
        <mc:AlternateContent xmlns:mc="http://schemas.openxmlformats.org/markup-compatibility/2006">
          <mc:Choice Requires="x14">
            <control shapeId="23561" r:id="rId12" name="Check Box 9">
              <controlPr locked="0" defaultSize="0" autoFill="0" autoLine="0" autoPict="0">
                <anchor>
                  <from>
                    <xdr:col>1</xdr:col>
                    <xdr:colOff>66675</xdr:colOff>
                    <xdr:row>9</xdr:row>
                    <xdr:rowOff>371475</xdr:rowOff>
                  </from>
                  <to>
                    <xdr:col>2</xdr:col>
                    <xdr:colOff>152400</xdr:colOff>
                    <xdr:row>9</xdr:row>
                    <xdr:rowOff>600075</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from>
                    <xdr:col>1</xdr:col>
                    <xdr:colOff>76200</xdr:colOff>
                    <xdr:row>17</xdr:row>
                    <xdr:rowOff>295275</xdr:rowOff>
                  </from>
                  <to>
                    <xdr:col>2</xdr:col>
                    <xdr:colOff>142875</xdr:colOff>
                    <xdr:row>17</xdr:row>
                    <xdr:rowOff>495300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from>
                    <xdr:col>1</xdr:col>
                    <xdr:colOff>76200</xdr:colOff>
                    <xdr:row>19</xdr:row>
                    <xdr:rowOff>76200</xdr:rowOff>
                  </from>
                  <to>
                    <xdr:col>2</xdr:col>
                    <xdr:colOff>142875</xdr:colOff>
                    <xdr:row>19</xdr:row>
                    <xdr:rowOff>295275</xdr:rowOff>
                  </to>
                </anchor>
              </controlPr>
            </control>
          </mc:Choice>
        </mc:AlternateContent>
        <mc:AlternateContent xmlns:mc="http://schemas.openxmlformats.org/markup-compatibility/2006">
          <mc:Choice Requires="x14">
            <control shapeId="23564" r:id="rId15" name="Option Button 12">
              <controlPr locked="0" defaultSize="0" autoFill="0" autoLine="0" autoPict="0">
                <anchor>
                  <from>
                    <xdr:col>2</xdr:col>
                    <xdr:colOff>295275</xdr:colOff>
                    <xdr:row>22</xdr:row>
                    <xdr:rowOff>76200</xdr:rowOff>
                  </from>
                  <to>
                    <xdr:col>2</xdr:col>
                    <xdr:colOff>485775</xdr:colOff>
                    <xdr:row>22</xdr:row>
                    <xdr:rowOff>238125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2:I48"/>
  <sheetViews>
    <sheetView showGridLines="0" zoomScaleNormal="100" workbookViewId="0"/>
  </sheetViews>
  <sheetFormatPr baseColWidth="10" defaultColWidth="9.140625" defaultRowHeight="15" x14ac:dyDescent="0.25"/>
  <cols>
    <col min="8" max="8" width="11.42578125" customWidth="1"/>
    <col min="9" max="9" width="8.42578125" customWidth="1"/>
  </cols>
  <sheetData>
    <row r="2" spans="1:9" ht="21.6" customHeight="1" x14ac:dyDescent="0.35">
      <c r="A2" s="215"/>
      <c r="C2" s="216" t="s">
        <v>190</v>
      </c>
      <c r="E2" s="748" t="str">
        <f>IF(ENTREPRISE!D6="", "-",ENTREPRISE!D6)</f>
        <v>-</v>
      </c>
      <c r="F2" s="748"/>
      <c r="G2" s="748"/>
      <c r="H2" s="748"/>
      <c r="I2" s="748"/>
    </row>
    <row r="3" spans="1:9" ht="18.75" x14ac:dyDescent="0.3">
      <c r="C3" s="216" t="s">
        <v>248</v>
      </c>
      <c r="E3" s="544" t="str">
        <f>+IF(DEMANDE!F17="","-",DEMANDE!F17)</f>
        <v>-</v>
      </c>
      <c r="F3" s="544"/>
      <c r="G3" s="544"/>
      <c r="H3" s="544"/>
      <c r="I3" s="544"/>
    </row>
    <row r="4" spans="1:9" ht="18.75" x14ac:dyDescent="0.3">
      <c r="C4" s="193"/>
      <c r="D4" s="194"/>
      <c r="E4" s="194"/>
      <c r="F4" s="194"/>
      <c r="G4" s="109"/>
    </row>
    <row r="5" spans="1:9" ht="18.75" x14ac:dyDescent="0.3">
      <c r="C5" s="193"/>
      <c r="D5" s="194"/>
      <c r="E5" s="194"/>
      <c r="F5" s="194"/>
      <c r="G5" s="109"/>
    </row>
    <row r="6" spans="1:9" ht="21" x14ac:dyDescent="0.3">
      <c r="A6" s="749" t="s">
        <v>255</v>
      </c>
      <c r="B6" s="749"/>
      <c r="C6" s="749"/>
      <c r="D6" s="749"/>
      <c r="E6" s="749"/>
      <c r="F6" s="194"/>
      <c r="G6" s="109"/>
    </row>
    <row r="8" spans="1:9" x14ac:dyDescent="0.25">
      <c r="A8" s="308" t="s">
        <v>307</v>
      </c>
      <c r="B8" s="308"/>
      <c r="C8" s="308"/>
      <c r="D8" s="308"/>
      <c r="E8" s="308"/>
      <c r="F8" s="308"/>
      <c r="G8" s="308"/>
      <c r="H8" s="308"/>
      <c r="I8" s="308"/>
    </row>
    <row r="9" spans="1:9" ht="9.9499999999999993" customHeight="1" x14ac:dyDescent="0.25">
      <c r="A9" s="308"/>
      <c r="B9" s="308"/>
      <c r="C9" s="308"/>
      <c r="D9" s="308"/>
      <c r="E9" s="308"/>
      <c r="F9" s="308"/>
      <c r="G9" s="308"/>
      <c r="H9" s="308"/>
      <c r="I9" s="308"/>
    </row>
    <row r="10" spans="1:9" ht="30" customHeight="1" x14ac:dyDescent="0.25">
      <c r="A10" s="745" t="s">
        <v>290</v>
      </c>
      <c r="B10" s="746"/>
      <c r="C10" s="746"/>
      <c r="D10" s="746"/>
      <c r="E10" s="746"/>
      <c r="F10" s="746"/>
      <c r="G10" s="746"/>
      <c r="H10" s="746"/>
      <c r="I10" s="746"/>
    </row>
    <row r="11" spans="1:9" ht="9.9499999999999993" customHeight="1" x14ac:dyDescent="0.25">
      <c r="A11" s="121"/>
      <c r="B11" s="121"/>
      <c r="C11" s="121"/>
      <c r="D11" s="121"/>
      <c r="E11" s="121"/>
      <c r="F11" s="121"/>
      <c r="G11" s="121"/>
      <c r="H11" s="121"/>
      <c r="I11" s="121"/>
    </row>
    <row r="12" spans="1:9" x14ac:dyDescent="0.25">
      <c r="A12" s="46" t="s">
        <v>162</v>
      </c>
    </row>
    <row r="13" spans="1:9" ht="9.9499999999999993" customHeight="1" x14ac:dyDescent="0.25"/>
    <row r="14" spans="1:9" ht="30" customHeight="1" x14ac:dyDescent="0.25">
      <c r="A14" s="324" t="s">
        <v>311</v>
      </c>
      <c r="B14" s="325"/>
      <c r="C14" s="325"/>
      <c r="D14" s="325"/>
      <c r="E14" s="325"/>
      <c r="F14" s="325"/>
      <c r="G14" s="325"/>
      <c r="H14" s="325"/>
      <c r="I14" s="325"/>
    </row>
    <row r="15" spans="1:9" ht="9.9499999999999993" customHeight="1" x14ac:dyDescent="0.25"/>
    <row r="16" spans="1:9" s="61" customFormat="1" x14ac:dyDescent="0.25">
      <c r="A16" s="747" t="s">
        <v>363</v>
      </c>
      <c r="B16" s="747"/>
      <c r="C16" s="747"/>
      <c r="D16" s="747"/>
      <c r="E16" s="747"/>
      <c r="F16" s="747"/>
      <c r="G16" s="747"/>
      <c r="H16" s="747"/>
      <c r="I16" s="747"/>
    </row>
    <row r="17" spans="1:9" ht="9.9499999999999993" customHeight="1" x14ac:dyDescent="0.25"/>
    <row r="18" spans="1:9" s="61" customFormat="1" x14ac:dyDescent="0.25">
      <c r="A18" s="747" t="s">
        <v>370</v>
      </c>
      <c r="B18" s="747"/>
      <c r="C18" s="747"/>
      <c r="D18" s="747"/>
      <c r="E18" s="747"/>
      <c r="F18" s="747"/>
      <c r="G18" s="747"/>
      <c r="H18" s="747"/>
      <c r="I18" s="747"/>
    </row>
    <row r="19" spans="1:9" ht="9.9499999999999993" customHeight="1" x14ac:dyDescent="0.25"/>
    <row r="20" spans="1:9" s="61" customFormat="1" x14ac:dyDescent="0.25">
      <c r="A20" s="747" t="s">
        <v>375</v>
      </c>
      <c r="B20" s="747"/>
      <c r="C20" s="747"/>
      <c r="D20" s="747"/>
      <c r="E20" s="747"/>
      <c r="F20" s="747"/>
      <c r="G20" s="747"/>
      <c r="H20" s="747"/>
      <c r="I20" s="747"/>
    </row>
    <row r="21" spans="1:9" s="61" customFormat="1" ht="9.9499999999999993" customHeight="1" x14ac:dyDescent="0.25">
      <c r="A21" s="273"/>
      <c r="B21" s="273"/>
      <c r="C21" s="273"/>
      <c r="D21" s="273"/>
      <c r="E21" s="273"/>
      <c r="F21" s="273"/>
      <c r="G21" s="273"/>
      <c r="H21" s="273"/>
      <c r="I21" s="273"/>
    </row>
    <row r="22" spans="1:9" s="61" customFormat="1" ht="151.5" customHeight="1" x14ac:dyDescent="0.25">
      <c r="A22" s="750" t="s">
        <v>383</v>
      </c>
      <c r="B22" s="747"/>
      <c r="C22" s="747"/>
      <c r="D22" s="747"/>
      <c r="E22" s="747"/>
      <c r="F22" s="747"/>
      <c r="G22" s="747"/>
      <c r="H22" s="747"/>
      <c r="I22" s="747"/>
    </row>
    <row r="23" spans="1:9" ht="9.9499999999999993" customHeight="1" x14ac:dyDescent="0.25"/>
    <row r="24" spans="1:9" x14ac:dyDescent="0.25">
      <c r="A24" s="308" t="s">
        <v>312</v>
      </c>
      <c r="B24" s="308"/>
      <c r="C24" s="308"/>
      <c r="D24" s="308"/>
      <c r="E24" s="308"/>
      <c r="F24" s="308"/>
      <c r="G24" s="308"/>
      <c r="H24" s="308"/>
      <c r="I24" s="308"/>
    </row>
    <row r="25" spans="1:9" ht="9.9499999999999993" customHeight="1" x14ac:dyDescent="0.25">
      <c r="A25" s="308"/>
      <c r="B25" s="308"/>
      <c r="C25" s="308"/>
      <c r="D25" s="308"/>
      <c r="E25" s="308"/>
      <c r="F25" s="308"/>
      <c r="G25" s="308"/>
      <c r="H25" s="308"/>
      <c r="I25" s="308"/>
    </row>
    <row r="26" spans="1:9" ht="30" customHeight="1" x14ac:dyDescent="0.25">
      <c r="A26" s="308" t="s">
        <v>280</v>
      </c>
      <c r="B26" s="308"/>
      <c r="C26" s="308"/>
      <c r="D26" s="308"/>
      <c r="E26" s="308"/>
      <c r="F26" s="308"/>
      <c r="G26" s="308"/>
      <c r="H26" s="308"/>
      <c r="I26" s="308"/>
    </row>
    <row r="27" spans="1:9" ht="9.9499999999999993" customHeight="1" x14ac:dyDescent="0.25">
      <c r="A27" s="46"/>
    </row>
    <row r="28" spans="1:9" x14ac:dyDescent="0.25">
      <c r="A28" s="308" t="s">
        <v>289</v>
      </c>
      <c r="B28" s="308"/>
      <c r="C28" s="308"/>
      <c r="D28" s="308"/>
      <c r="E28" s="308"/>
      <c r="F28" s="308"/>
      <c r="G28" s="308"/>
      <c r="H28" s="308"/>
      <c r="I28" s="308"/>
    </row>
    <row r="29" spans="1:9" ht="9.9499999999999993" customHeight="1" x14ac:dyDescent="0.25">
      <c r="A29" s="308"/>
      <c r="B29" s="308"/>
      <c r="C29" s="308"/>
      <c r="D29" s="308"/>
      <c r="E29" s="308"/>
      <c r="F29" s="308"/>
      <c r="G29" s="308"/>
      <c r="H29" s="308"/>
      <c r="I29" s="308"/>
    </row>
    <row r="30" spans="1:9" x14ac:dyDescent="0.25">
      <c r="A30" s="325" t="s">
        <v>18</v>
      </c>
      <c r="B30" s="325"/>
      <c r="C30" s="325"/>
      <c r="D30" s="325"/>
      <c r="E30" s="325"/>
      <c r="F30" s="325"/>
      <c r="G30" s="325"/>
      <c r="H30" s="325"/>
      <c r="I30" s="325"/>
    </row>
    <row r="31" spans="1:9" ht="9.9499999999999993" customHeight="1" x14ac:dyDescent="0.25">
      <c r="A31" s="55"/>
      <c r="B31" s="55"/>
      <c r="C31" s="55"/>
      <c r="D31" s="55"/>
      <c r="E31" s="55"/>
      <c r="F31" s="55"/>
      <c r="G31" s="55"/>
      <c r="H31" s="55"/>
      <c r="I31" s="55"/>
    </row>
    <row r="32" spans="1:9" ht="30" customHeight="1" x14ac:dyDescent="0.25">
      <c r="A32" s="744" t="s">
        <v>374</v>
      </c>
      <c r="B32" s="744"/>
      <c r="C32" s="744"/>
      <c r="D32" s="744"/>
      <c r="E32" s="744"/>
      <c r="F32" s="744"/>
      <c r="G32" s="744"/>
      <c r="H32" s="744"/>
      <c r="I32" s="744"/>
    </row>
    <row r="33" spans="1:9" x14ac:dyDescent="0.25">
      <c r="A33" s="99"/>
      <c r="B33" s="99"/>
      <c r="C33" s="99"/>
      <c r="D33" s="99"/>
      <c r="E33" s="99"/>
      <c r="F33" s="99"/>
      <c r="G33" s="99"/>
      <c r="H33" s="99"/>
      <c r="I33" s="99"/>
    </row>
    <row r="34" spans="1:9" ht="14.25" customHeight="1" x14ac:dyDescent="0.25">
      <c r="A34" s="99"/>
      <c r="B34" s="99"/>
      <c r="C34" s="99"/>
      <c r="D34" s="99"/>
      <c r="E34" s="99"/>
      <c r="F34" s="99"/>
      <c r="G34" s="99"/>
      <c r="H34" s="99"/>
      <c r="I34" s="99"/>
    </row>
    <row r="35" spans="1:9" x14ac:dyDescent="0.25">
      <c r="A35" s="99"/>
      <c r="B35" s="99"/>
      <c r="C35" s="99"/>
      <c r="D35" s="99"/>
      <c r="E35" s="99"/>
      <c r="F35" s="99"/>
      <c r="G35" s="99"/>
      <c r="H35" s="99"/>
      <c r="I35" s="99"/>
    </row>
    <row r="36" spans="1:9" x14ac:dyDescent="0.25">
      <c r="A36" s="99"/>
      <c r="B36" s="99"/>
      <c r="C36" s="99"/>
      <c r="D36" s="99"/>
      <c r="E36" s="99"/>
      <c r="F36" s="99"/>
      <c r="G36" s="99"/>
      <c r="H36" s="99"/>
      <c r="I36" s="99"/>
    </row>
    <row r="37" spans="1:9" x14ac:dyDescent="0.25">
      <c r="A37" s="99"/>
      <c r="B37" s="99"/>
      <c r="C37" s="99"/>
      <c r="D37" s="99"/>
      <c r="E37" s="99"/>
      <c r="F37" s="99"/>
      <c r="G37" s="99"/>
      <c r="H37" s="99"/>
      <c r="I37" s="99"/>
    </row>
    <row r="38" spans="1:9" x14ac:dyDescent="0.25">
      <c r="A38" s="99"/>
      <c r="B38" s="99"/>
      <c r="C38" s="99"/>
      <c r="D38" s="99"/>
      <c r="E38" s="99"/>
      <c r="F38" s="99"/>
      <c r="G38" s="99"/>
      <c r="H38" s="99"/>
      <c r="I38" s="99"/>
    </row>
    <row r="39" spans="1:9" x14ac:dyDescent="0.25">
      <c r="A39" s="99"/>
      <c r="B39" s="99"/>
      <c r="C39" s="99"/>
      <c r="D39" s="99"/>
      <c r="E39" s="99"/>
      <c r="F39" s="99"/>
      <c r="G39" s="99"/>
      <c r="H39" s="99"/>
      <c r="I39" s="99"/>
    </row>
    <row r="40" spans="1:9" x14ac:dyDescent="0.25">
      <c r="A40" s="99"/>
      <c r="B40" s="99"/>
      <c r="C40" s="99"/>
      <c r="D40" s="99"/>
      <c r="E40" s="99"/>
      <c r="F40" s="99"/>
      <c r="G40" s="99"/>
      <c r="H40" s="99"/>
      <c r="I40" s="99"/>
    </row>
    <row r="41" spans="1:9" x14ac:dyDescent="0.25">
      <c r="A41" s="99"/>
      <c r="B41" s="99"/>
      <c r="C41" s="99"/>
      <c r="D41" s="99"/>
      <c r="E41" s="99"/>
      <c r="F41" s="99"/>
      <c r="G41" s="99"/>
      <c r="H41" s="99"/>
      <c r="I41" s="99"/>
    </row>
    <row r="42" spans="1:9" x14ac:dyDescent="0.25">
      <c r="A42" s="99"/>
      <c r="B42" s="99"/>
      <c r="C42" s="99"/>
      <c r="D42" s="99"/>
      <c r="E42" s="99"/>
      <c r="F42" s="99"/>
      <c r="G42" s="99"/>
      <c r="H42" s="99"/>
      <c r="I42" s="99"/>
    </row>
    <row r="43" spans="1:9" x14ac:dyDescent="0.25">
      <c r="A43" s="99"/>
      <c r="B43" s="99"/>
      <c r="C43" s="99"/>
      <c r="D43" s="99"/>
      <c r="E43" s="99"/>
      <c r="F43" s="99"/>
      <c r="G43" s="99"/>
      <c r="H43" s="99"/>
      <c r="I43" s="99"/>
    </row>
    <row r="44" spans="1:9" x14ac:dyDescent="0.25">
      <c r="A44" s="99"/>
      <c r="B44" s="99"/>
      <c r="C44" s="99"/>
      <c r="D44" s="99"/>
      <c r="E44" s="99"/>
      <c r="F44" s="99"/>
      <c r="G44" s="99"/>
      <c r="H44" s="99"/>
      <c r="I44" s="99"/>
    </row>
    <row r="45" spans="1:9" x14ac:dyDescent="0.25">
      <c r="A45" s="99"/>
      <c r="B45" s="99"/>
      <c r="C45" s="99"/>
      <c r="D45" s="99"/>
      <c r="E45" s="99"/>
      <c r="F45" s="99"/>
      <c r="G45" s="99"/>
      <c r="H45" s="99"/>
      <c r="I45" s="99"/>
    </row>
    <row r="46" spans="1:9" x14ac:dyDescent="0.25">
      <c r="A46" s="99"/>
      <c r="B46" s="99"/>
      <c r="C46" s="99"/>
      <c r="D46" s="99"/>
      <c r="E46" s="99"/>
      <c r="F46" s="99"/>
      <c r="G46" s="99"/>
      <c r="H46" s="99"/>
      <c r="I46" s="99"/>
    </row>
    <row r="47" spans="1:9" x14ac:dyDescent="0.25">
      <c r="A47" s="99"/>
      <c r="B47" s="99"/>
      <c r="C47" s="99"/>
      <c r="D47" s="99"/>
      <c r="E47" s="99"/>
      <c r="F47" s="99"/>
      <c r="G47" s="99"/>
      <c r="H47" s="99"/>
      <c r="I47" s="99"/>
    </row>
    <row r="48" spans="1:9" x14ac:dyDescent="0.25">
      <c r="A48" s="99"/>
      <c r="B48" s="99"/>
      <c r="C48" s="99"/>
      <c r="D48" s="99"/>
      <c r="E48" s="99"/>
      <c r="F48" s="99"/>
      <c r="G48" s="99"/>
      <c r="H48" s="99"/>
      <c r="I48" s="99"/>
    </row>
  </sheetData>
  <sheetProtection algorithmName="SHA-512" hashValue="v7JL2iZBbgIHiYZrrLj6CI6ZhCLlnErE38sax5qgun093VulNPTE7i2A5fNjfwWg2nRfkhwBrGdvY55UaoP1lg==" saltValue="rTzU4djNmQr3uaPBI3Qjjg==" spinCount="100000" sheet="1" objects="1" scenarios="1"/>
  <customSheetViews>
    <customSheetView guid="{13344BD5-8CEB-4C4A-AAD5-26D1EACF8C2B}" showGridLines="0" fitToPage="1">
      <selection activeCell="B9" sqref="B9:J9"/>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mergeCells count="15">
    <mergeCell ref="E2:I2"/>
    <mergeCell ref="E3:I3"/>
    <mergeCell ref="A6:E6"/>
    <mergeCell ref="A24:I25"/>
    <mergeCell ref="A8:I9"/>
    <mergeCell ref="A22:I22"/>
    <mergeCell ref="A32:I32"/>
    <mergeCell ref="A10:I10"/>
    <mergeCell ref="A14:I14"/>
    <mergeCell ref="A16:I16"/>
    <mergeCell ref="A26:I26"/>
    <mergeCell ref="A28:I29"/>
    <mergeCell ref="A18:I18"/>
    <mergeCell ref="A20:I20"/>
    <mergeCell ref="A30:I30"/>
  </mergeCells>
  <printOptions horizontalCentered="1"/>
  <pageMargins left="0.39370078740157483" right="0.39370078740157483" top="1.5354330708661419" bottom="0.74803149606299213" header="0.31496062992125984" footer="0.51181102362204722"/>
  <pageSetup paperSize="9" scale="97" orientation="portrait" r:id="rId2"/>
  <headerFooter>
    <oddHeader>&amp;L&amp;G</oddHeader>
    <oddFooter xml:space="preserve">&amp;L&amp;8           v0.2. 22.11.2023&amp;C&amp;10&amp;A&amp;R&amp;10&amp;P     </oddFooter>
  </headerFooter>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D37"/>
  <sheetViews>
    <sheetView showGridLines="0" zoomScaleNormal="100" workbookViewId="0">
      <selection activeCell="C3" sqref="C3"/>
    </sheetView>
  </sheetViews>
  <sheetFormatPr baseColWidth="10" defaultColWidth="9.140625" defaultRowHeight="15" x14ac:dyDescent="0.25"/>
  <cols>
    <col min="1" max="1" width="21.42578125" bestFit="1" customWidth="1"/>
    <col min="2" max="2" width="25.5703125" customWidth="1"/>
    <col min="3" max="3" width="50.5703125" customWidth="1"/>
    <col min="4" max="4" width="3.140625" hidden="1" customWidth="1"/>
  </cols>
  <sheetData>
    <row r="2" spans="1:1" x14ac:dyDescent="0.25">
      <c r="A2" t="s">
        <v>160</v>
      </c>
    </row>
    <row r="28" spans="1:3" ht="15.75" thickBot="1" x14ac:dyDescent="0.3">
      <c r="A28" t="s">
        <v>161</v>
      </c>
    </row>
    <row r="29" spans="1:3" ht="54" thickBot="1" x14ac:dyDescent="0.3">
      <c r="A29" s="41" t="s">
        <v>146</v>
      </c>
      <c r="B29" s="42" t="s">
        <v>147</v>
      </c>
      <c r="C29" s="41" t="s">
        <v>148</v>
      </c>
    </row>
    <row r="30" spans="1:3" ht="15.75" thickBot="1" x14ac:dyDescent="0.3">
      <c r="A30" s="43" t="s">
        <v>149</v>
      </c>
      <c r="B30" s="44">
        <v>1</v>
      </c>
      <c r="C30" s="43" t="s">
        <v>150</v>
      </c>
    </row>
    <row r="31" spans="1:3" ht="15.75" thickBot="1" x14ac:dyDescent="0.3">
      <c r="A31" s="43" t="s">
        <v>174</v>
      </c>
      <c r="B31" s="44">
        <v>0</v>
      </c>
      <c r="C31" s="43" t="s">
        <v>151</v>
      </c>
    </row>
    <row r="32" spans="1:3" ht="15.75" thickBot="1" x14ac:dyDescent="0.3">
      <c r="A32" s="43" t="s">
        <v>175</v>
      </c>
      <c r="B32" s="44">
        <v>1</v>
      </c>
      <c r="C32" s="43" t="s">
        <v>152</v>
      </c>
    </row>
    <row r="33" spans="1:3" ht="15.75" thickBot="1" x14ac:dyDescent="0.3">
      <c r="A33" s="45" t="s">
        <v>176</v>
      </c>
      <c r="B33" s="44">
        <v>0</v>
      </c>
      <c r="C33" s="43" t="s">
        <v>151</v>
      </c>
    </row>
    <row r="34" spans="1:3" ht="15.75" thickBot="1" x14ac:dyDescent="0.3">
      <c r="A34" s="45" t="s">
        <v>153</v>
      </c>
      <c r="B34" s="44">
        <v>1</v>
      </c>
      <c r="C34" s="43" t="s">
        <v>154</v>
      </c>
    </row>
    <row r="35" spans="1:3" ht="15.75" thickBot="1" x14ac:dyDescent="0.3">
      <c r="A35" s="45" t="s">
        <v>177</v>
      </c>
      <c r="B35" s="44">
        <v>1</v>
      </c>
      <c r="C35" s="43" t="s">
        <v>155</v>
      </c>
    </row>
    <row r="36" spans="1:3" ht="15.75" thickBot="1" x14ac:dyDescent="0.3">
      <c r="A36" s="43" t="s">
        <v>156</v>
      </c>
      <c r="B36" s="44">
        <v>0</v>
      </c>
      <c r="C36" s="43" t="s">
        <v>157</v>
      </c>
    </row>
    <row r="37" spans="1:3" ht="15.75" thickBot="1" x14ac:dyDescent="0.3">
      <c r="A37" s="43" t="s">
        <v>158</v>
      </c>
      <c r="B37" s="44">
        <v>0.4</v>
      </c>
      <c r="C37" s="43" t="s">
        <v>159</v>
      </c>
    </row>
  </sheetData>
  <sheetProtection algorithmName="SHA-512" hashValue="fZ1fFGUmN88nrInrEKq0dQ3NpAgOAZV2XCAaEs2HIPwBcwWRQVkoHZ9rxDcdzDdiR27NjZ/JLFBD113wlDtZWA==" saltValue="/yhIXQNrInGBbTV2z47ngQ==" spinCount="100000" sheet="1" objects="1" scenarios="1"/>
  <customSheetViews>
    <customSheetView guid="{13344BD5-8CEB-4C4A-AAD5-26D1EACF8C2B}" showGridLines="0" fitToPage="1" topLeftCell="D1">
      <selection activeCell="H27" sqref="H27"/>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printOptions horizontalCentered="1"/>
  <pageMargins left="0.39370078740157483" right="0.39370078740157483" top="1.5354330708661419" bottom="0.74803149606299213" header="0.31496062992125984" footer="0.51181102362204722"/>
  <pageSetup paperSize="9" scale="97" orientation="portrait" r:id="rId2"/>
  <headerFooter>
    <oddHeader>&amp;L&amp;G</oddHeader>
    <oddFooter xml:space="preserve">&amp;L&amp;8           v0.2. 22.11.2023&amp;C&amp;10&amp;A&amp;R&amp;10&amp;P     </oddFooter>
  </headerFooter>
  <drawing r:id="rId3"/>
  <legacyDrawingHF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
  <sheetViews>
    <sheetView workbookViewId="0">
      <selection activeCell="N20" sqref="N20"/>
    </sheetView>
  </sheetViews>
  <sheetFormatPr baseColWidth="10" defaultColWidth="9.140625" defaultRowHeight="15" x14ac:dyDescent="0.25"/>
  <sheetData/>
  <customSheetViews>
    <customSheetView guid="{13344BD5-8CEB-4C4A-AAD5-26D1EACF8C2B}" state="hidden">
      <selection activeCell="N20" sqref="N20"/>
      <pageMargins left="0.7" right="0.7" top="0.75" bottom="0.75" header="0.3" footer="0.3"/>
      <pageSetup paperSize="9" orientation="portrait" r:id="rId1"/>
    </customSheetView>
  </customSheetViews>
  <pageMargins left="0.7" right="0.7" top="0.75" bottom="0.75" header="0.3" footer="0.3"/>
  <pageSetup paperSize="9" orientation="portrait" r:id="rId2"/>
  <drawing r:id="rId3"/>
  <legacyDrawing r:id="rId4"/>
  <oleObjects>
    <mc:AlternateContent xmlns:mc="http://schemas.openxmlformats.org/markup-compatibility/2006">
      <mc:Choice Requires="x14">
        <oleObject progId="Word.Document.8" shapeId="10241" r:id="rId5">
          <objectPr defaultSize="0" r:id="rId6">
            <anchor moveWithCells="1">
              <from>
                <xdr:col>0</xdr:col>
                <xdr:colOff>0</xdr:colOff>
                <xdr:row>3</xdr:row>
                <xdr:rowOff>104775</xdr:rowOff>
              </from>
              <to>
                <xdr:col>10</xdr:col>
                <xdr:colOff>314325</xdr:colOff>
                <xdr:row>48</xdr:row>
                <xdr:rowOff>114300</xdr:rowOff>
              </to>
            </anchor>
          </objectPr>
        </oleObject>
      </mc:Choice>
      <mc:Fallback>
        <oleObject progId="Word.Document.8" shapeId="1024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6"/>
  <sheetViews>
    <sheetView showGridLines="0" showWhiteSpace="0" view="pageLayout" zoomScaleNormal="100" workbookViewId="0">
      <selection sqref="A1:I1"/>
    </sheetView>
  </sheetViews>
  <sheetFormatPr baseColWidth="10" defaultColWidth="9.140625" defaultRowHeight="15" x14ac:dyDescent="0.25"/>
  <cols>
    <col min="1" max="1" width="4.85546875" style="55" customWidth="1"/>
    <col min="5" max="5" width="18.5703125" customWidth="1"/>
    <col min="6" max="6" width="16.140625" customWidth="1"/>
    <col min="7" max="7" width="20.5703125" customWidth="1"/>
    <col min="8" max="8" width="0.42578125" customWidth="1"/>
    <col min="9" max="9" width="9.42578125" hidden="1" customWidth="1"/>
  </cols>
  <sheetData>
    <row r="1" spans="1:9" ht="27.75" customHeight="1" x14ac:dyDescent="0.25">
      <c r="A1" s="334" t="s">
        <v>254</v>
      </c>
      <c r="B1" s="334"/>
      <c r="C1" s="334"/>
      <c r="D1" s="334"/>
      <c r="E1" s="334"/>
      <c r="F1" s="334"/>
      <c r="G1" s="334"/>
      <c r="H1" s="334"/>
      <c r="I1" s="334"/>
    </row>
    <row r="2" spans="1:9" ht="14.45" customHeight="1" x14ac:dyDescent="0.25"/>
    <row r="3" spans="1:9" ht="42" customHeight="1" x14ac:dyDescent="0.35">
      <c r="A3" s="336" t="s">
        <v>331</v>
      </c>
      <c r="B3" s="337"/>
      <c r="C3" s="337"/>
      <c r="D3" s="337"/>
      <c r="E3" s="337"/>
      <c r="F3" s="337"/>
      <c r="G3" s="337"/>
      <c r="H3" s="337"/>
      <c r="I3" s="337"/>
    </row>
    <row r="4" spans="1:9" ht="7.5" customHeight="1" x14ac:dyDescent="0.25">
      <c r="A4" s="338" t="s">
        <v>422</v>
      </c>
      <c r="B4" s="339"/>
      <c r="C4" s="339"/>
      <c r="D4" s="339"/>
      <c r="E4" s="339"/>
      <c r="F4" s="339"/>
      <c r="G4" s="339"/>
      <c r="H4" s="339"/>
      <c r="I4" s="339"/>
    </row>
    <row r="5" spans="1:9" ht="12.95" customHeight="1" x14ac:dyDescent="0.25">
      <c r="A5" s="339"/>
      <c r="B5" s="339"/>
      <c r="C5" s="339"/>
      <c r="D5" s="339"/>
      <c r="E5" s="339"/>
      <c r="F5" s="339"/>
      <c r="G5" s="339"/>
      <c r="H5" s="339"/>
      <c r="I5" s="339"/>
    </row>
    <row r="6" spans="1:9" ht="45.75" customHeight="1" x14ac:dyDescent="0.25">
      <c r="A6" s="339"/>
      <c r="B6" s="339"/>
      <c r="C6" s="339"/>
      <c r="D6" s="339"/>
      <c r="E6" s="339"/>
      <c r="F6" s="339"/>
      <c r="G6" s="339"/>
      <c r="H6" s="339"/>
      <c r="I6" s="339"/>
    </row>
    <row r="7" spans="1:9" ht="13.5" hidden="1" customHeight="1" x14ac:dyDescent="0.25"/>
    <row r="8" spans="1:9" ht="46.5" customHeight="1" x14ac:dyDescent="0.25">
      <c r="A8" s="305" t="s">
        <v>409</v>
      </c>
      <c r="B8" s="305"/>
      <c r="C8" s="305"/>
      <c r="D8" s="305"/>
      <c r="E8" s="305"/>
      <c r="F8" s="305"/>
      <c r="G8" s="305"/>
      <c r="H8" s="305"/>
      <c r="I8" s="305"/>
    </row>
    <row r="9" spans="1:9" ht="7.5" customHeight="1" x14ac:dyDescent="0.25"/>
    <row r="10" spans="1:9" ht="32.25" customHeight="1" x14ac:dyDescent="0.25">
      <c r="A10" s="221" t="s">
        <v>163</v>
      </c>
      <c r="B10" s="68"/>
      <c r="C10" s="340"/>
      <c r="D10" s="341"/>
      <c r="E10" s="341"/>
      <c r="F10" s="342"/>
      <c r="G10" s="335" t="s">
        <v>291</v>
      </c>
      <c r="H10" s="335"/>
      <c r="I10" s="335"/>
    </row>
    <row r="11" spans="1:9" ht="32.25" customHeight="1" x14ac:dyDescent="0.25">
      <c r="A11" s="308" t="s">
        <v>423</v>
      </c>
      <c r="B11" s="308"/>
      <c r="C11" s="308"/>
      <c r="D11" s="308"/>
      <c r="E11" s="308"/>
      <c r="F11" s="308"/>
      <c r="G11" s="308"/>
      <c r="H11" s="308"/>
      <c r="I11" s="308"/>
    </row>
    <row r="12" spans="1:9" ht="7.5" customHeight="1" x14ac:dyDescent="0.25"/>
    <row r="13" spans="1:9" ht="15" customHeight="1" x14ac:dyDescent="0.25">
      <c r="A13" s="55" t="s">
        <v>322</v>
      </c>
      <c r="F13" s="345" t="str">
        <f>+IF(BUDGET!F43=0,"-",BUDGET!F43)</f>
        <v>-</v>
      </c>
      <c r="G13" s="345"/>
    </row>
    <row r="14" spans="1:9" ht="15" customHeight="1" x14ac:dyDescent="0.25">
      <c r="F14" s="208"/>
    </row>
    <row r="15" spans="1:9" x14ac:dyDescent="0.25">
      <c r="A15" t="s">
        <v>323</v>
      </c>
      <c r="F15" s="345" t="str">
        <f>+IF(BUDGET!D58=0,"-",BUDGET!D58)</f>
        <v>-</v>
      </c>
      <c r="G15" s="345"/>
    </row>
    <row r="16" spans="1:9" ht="15" customHeight="1" x14ac:dyDescent="0.25">
      <c r="F16" s="209"/>
    </row>
    <row r="17" spans="1:10" ht="30" customHeight="1" x14ac:dyDescent="0.25">
      <c r="A17" s="55" t="s">
        <v>165</v>
      </c>
      <c r="D17" s="332"/>
      <c r="E17" s="333"/>
      <c r="F17" s="330"/>
      <c r="G17" s="331"/>
      <c r="H17" s="343"/>
      <c r="I17" s="344"/>
      <c r="J17" s="344"/>
    </row>
    <row r="18" spans="1:10" ht="15" customHeight="1" x14ac:dyDescent="0.25"/>
    <row r="19" spans="1:10" x14ac:dyDescent="0.25">
      <c r="A19" s="324" t="s">
        <v>367</v>
      </c>
      <c r="B19" s="325"/>
      <c r="C19" s="325"/>
      <c r="D19" s="325"/>
      <c r="F19" s="312"/>
      <c r="G19" s="313"/>
    </row>
    <row r="20" spans="1:10" ht="15" customHeight="1" x14ac:dyDescent="0.25">
      <c r="A20" s="205"/>
      <c r="B20" s="55"/>
      <c r="C20" s="55"/>
      <c r="D20" s="55"/>
      <c r="F20" s="210"/>
    </row>
    <row r="21" spans="1:10" ht="17.25" x14ac:dyDescent="0.25">
      <c r="A21" s="55" t="s">
        <v>315</v>
      </c>
      <c r="F21" s="312"/>
      <c r="G21" s="313"/>
    </row>
    <row r="22" spans="1:10" ht="15" customHeight="1" x14ac:dyDescent="0.25">
      <c r="E22" s="210"/>
    </row>
    <row r="23" spans="1:10" x14ac:dyDescent="0.25">
      <c r="A23" s="55" t="s">
        <v>180</v>
      </c>
      <c r="E23" s="220"/>
      <c r="F23" s="326"/>
      <c r="G23" s="327"/>
      <c r="H23" s="328"/>
      <c r="I23" s="329"/>
      <c r="J23" s="329"/>
    </row>
    <row r="24" spans="1:10" ht="15" customHeight="1" x14ac:dyDescent="0.25">
      <c r="E24" s="55"/>
      <c r="F24" s="55"/>
      <c r="G24" s="55"/>
      <c r="H24" s="55"/>
    </row>
    <row r="25" spans="1:10" ht="17.25" x14ac:dyDescent="0.25">
      <c r="A25" s="68" t="s">
        <v>316</v>
      </c>
      <c r="E25" s="63"/>
      <c r="F25" s="322"/>
      <c r="G25" s="323"/>
      <c r="H25" s="63"/>
    </row>
    <row r="26" spans="1:10" ht="15" customHeight="1" x14ac:dyDescent="0.25">
      <c r="A26" s="68"/>
      <c r="E26" s="63"/>
      <c r="F26" s="63"/>
      <c r="G26" s="63"/>
      <c r="H26" s="63"/>
    </row>
    <row r="27" spans="1:10" x14ac:dyDescent="0.25">
      <c r="A27" s="68" t="s">
        <v>313</v>
      </c>
      <c r="E27" s="63"/>
      <c r="F27" s="316"/>
      <c r="G27" s="317"/>
      <c r="H27" s="63"/>
    </row>
    <row r="28" spans="1:10" x14ac:dyDescent="0.25">
      <c r="A28" s="68"/>
      <c r="E28" s="63"/>
      <c r="F28" s="318"/>
      <c r="G28" s="319"/>
      <c r="H28" s="63"/>
    </row>
    <row r="29" spans="1:10" ht="15" customHeight="1" x14ac:dyDescent="0.25">
      <c r="A29" s="68"/>
      <c r="E29" s="63"/>
      <c r="F29" s="63"/>
      <c r="G29" s="63"/>
      <c r="H29" s="63"/>
    </row>
    <row r="30" spans="1:10" x14ac:dyDescent="0.25">
      <c r="A30" s="68" t="s">
        <v>314</v>
      </c>
      <c r="E30" s="63"/>
      <c r="F30" s="316"/>
      <c r="G30" s="317"/>
      <c r="H30" s="63"/>
    </row>
    <row r="31" spans="1:10" x14ac:dyDescent="0.25">
      <c r="E31" s="63"/>
      <c r="F31" s="320"/>
      <c r="G31" s="321"/>
      <c r="H31" s="63"/>
    </row>
    <row r="32" spans="1:10" x14ac:dyDescent="0.25">
      <c r="E32" s="63"/>
      <c r="F32" s="318"/>
      <c r="G32" s="319"/>
      <c r="H32" s="63"/>
    </row>
    <row r="33" spans="1:8" ht="4.5" customHeight="1" x14ac:dyDescent="0.25"/>
    <row r="34" spans="1:8" ht="59.25" customHeight="1" x14ac:dyDescent="0.25">
      <c r="A34" s="314" t="s">
        <v>368</v>
      </c>
      <c r="B34" s="315"/>
      <c r="C34" s="315"/>
      <c r="D34" s="315"/>
      <c r="E34" s="315"/>
      <c r="F34" s="315"/>
      <c r="G34" s="315"/>
      <c r="H34" s="315"/>
    </row>
    <row r="35" spans="1:8" ht="36.75" customHeight="1" x14ac:dyDescent="0.25">
      <c r="A35" s="314" t="s">
        <v>369</v>
      </c>
      <c r="B35" s="315"/>
      <c r="C35" s="315"/>
      <c r="D35" s="315"/>
      <c r="E35" s="315"/>
      <c r="F35" s="315"/>
      <c r="G35" s="315"/>
      <c r="H35" s="315"/>
    </row>
    <row r="36" spans="1:8" ht="18" customHeight="1" x14ac:dyDescent="0.25">
      <c r="A36" s="314" t="s">
        <v>321</v>
      </c>
      <c r="B36" s="315"/>
      <c r="C36" s="315"/>
      <c r="D36" s="315"/>
      <c r="E36" s="315"/>
      <c r="F36" s="315"/>
      <c r="G36" s="315"/>
      <c r="H36" s="315"/>
    </row>
  </sheetData>
  <sheetProtection algorithmName="SHA-512" hashValue="WbWoXxMN0yR3Jc1Ihyx5YHe5BOCEnC9t8+upZzUBQVbw3v/8+98u6r50+PgyvzLoVW4Oh+Tbrws2bYKZ+HcY+Q==" saltValue="MCneJQl1gg+zsa7BrqOSiQ==" spinCount="100000" sheet="1" objects="1" scenarios="1"/>
  <protectedRanges>
    <protectedRange algorithmName="SHA-512" hashValue="smim2KFmc+xMDQ+RlATk5Zh7JSs9sbRR/wdLW7ELfpNUh4R+RaW/sAnEPwdD1kfYvJhKb44sj8TK8b7Z39ceVQ==" saltValue="hNHH80oyXPMOi+zZcDXitw==" spinCount="100000" sqref="A4" name="email link 1_1"/>
  </protectedRanges>
  <customSheetViews>
    <customSheetView guid="{13344BD5-8CEB-4C4A-AAD5-26D1EACF8C2B}" showGridLines="0" fitToPage="1">
      <selection activeCell="D10" sqref="D10:G10"/>
      <pageMargins left="0.70866141732283472" right="0.70866141732283472" top="1.5354330708661419" bottom="0.74803149606299213" header="0.31496062992125984" footer="0.31496062992125984"/>
      <printOptions horizontalCentered="1"/>
      <pageSetup paperSize="9" orientation="portrait" r:id="rId1"/>
      <headerFooter>
        <oddHeader>&amp;C&amp;G</oddHeader>
        <oddFooter>&amp;R&amp;P</oddFooter>
      </headerFooter>
    </customSheetView>
  </customSheetViews>
  <mergeCells count="23">
    <mergeCell ref="F17:G17"/>
    <mergeCell ref="D17:E17"/>
    <mergeCell ref="A1:I1"/>
    <mergeCell ref="G10:I10"/>
    <mergeCell ref="A3:I3"/>
    <mergeCell ref="A8:I8"/>
    <mergeCell ref="A4:I6"/>
    <mergeCell ref="C10:F10"/>
    <mergeCell ref="A11:I11"/>
    <mergeCell ref="H17:J17"/>
    <mergeCell ref="F13:G13"/>
    <mergeCell ref="F15:G15"/>
    <mergeCell ref="F19:G19"/>
    <mergeCell ref="F21:G21"/>
    <mergeCell ref="A34:H34"/>
    <mergeCell ref="A35:H35"/>
    <mergeCell ref="A36:H36"/>
    <mergeCell ref="F27:G28"/>
    <mergeCell ref="F30:G32"/>
    <mergeCell ref="F25:G25"/>
    <mergeCell ref="A19:D19"/>
    <mergeCell ref="F23:G23"/>
    <mergeCell ref="H23:J23"/>
  </mergeCells>
  <hyperlinks>
    <hyperlink ref="A4:I6" r:id="rId2" display="mailto:aide.transformation@ma.etat.lu" xr:uid="{00000000-0004-0000-0100-000000000000}"/>
  </hyperlinks>
  <printOptions horizontalCentered="1"/>
  <pageMargins left="0.39370078740157483" right="0.39370078740157483" top="1.5354330708661419" bottom="0.74803149606299213" header="0.31496062992125984" footer="0.51181102362204722"/>
  <pageSetup paperSize="9" scale="97" orientation="portrait" r:id="rId3"/>
  <headerFooter>
    <oddHeader>&amp;L&amp;G</oddHeader>
    <oddFooter xml:space="preserve">&amp;L&amp;8           v0.2. 22.11.2023&amp;C&amp;10&amp;A&amp;R&amp;10&amp;P     </oddFooter>
  </headerFooter>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E47"/>
  <sheetViews>
    <sheetView showGridLines="0" zoomScaleNormal="100" workbookViewId="0"/>
  </sheetViews>
  <sheetFormatPr baseColWidth="10" defaultColWidth="9.140625" defaultRowHeight="15" x14ac:dyDescent="0.25"/>
  <cols>
    <col min="1" max="1" width="3.5703125" customWidth="1"/>
    <col min="2" max="2" width="23.42578125" customWidth="1"/>
    <col min="3" max="3" width="25.42578125" customWidth="1"/>
    <col min="4" max="4" width="23.5703125" customWidth="1"/>
    <col min="5" max="5" width="19" customWidth="1"/>
  </cols>
  <sheetData>
    <row r="1" spans="2:5" ht="24" customHeight="1" x14ac:dyDescent="0.35">
      <c r="B1" s="391" t="s">
        <v>17</v>
      </c>
      <c r="C1" s="391"/>
      <c r="D1" s="391"/>
      <c r="E1" s="391"/>
    </row>
    <row r="2" spans="2:5" ht="24" customHeight="1" x14ac:dyDescent="0.35">
      <c r="B2" s="108"/>
      <c r="C2" s="108"/>
      <c r="D2" s="108"/>
      <c r="E2" s="108"/>
    </row>
    <row r="3" spans="2:5" s="48" customFormat="1" ht="21" customHeight="1" x14ac:dyDescent="0.25">
      <c r="B3" s="88" t="s">
        <v>302</v>
      </c>
      <c r="C3" s="89"/>
      <c r="D3" s="89"/>
      <c r="E3" s="89"/>
    </row>
    <row r="4" spans="2:5" ht="13.5" customHeight="1" thickBot="1" x14ac:dyDescent="0.3"/>
    <row r="5" spans="2:5" ht="28.5" customHeight="1" thickTop="1" thickBot="1" x14ac:dyDescent="0.3">
      <c r="B5" s="408" t="s">
        <v>226</v>
      </c>
      <c r="C5" s="409"/>
      <c r="D5" s="410"/>
      <c r="E5" s="411"/>
    </row>
    <row r="6" spans="2:5" ht="21" customHeight="1" thickTop="1" x14ac:dyDescent="0.25">
      <c r="B6" s="398" t="s">
        <v>410</v>
      </c>
      <c r="C6" s="399"/>
      <c r="D6" s="392" t="str">
        <f>+IF(DEMANDE!C10="","-",DEMANDE!C10)</f>
        <v>-</v>
      </c>
      <c r="E6" s="393"/>
    </row>
    <row r="7" spans="2:5" ht="21" customHeight="1" x14ac:dyDescent="0.25">
      <c r="B7" s="379" t="s">
        <v>166</v>
      </c>
      <c r="C7" s="362"/>
      <c r="D7" s="375"/>
      <c r="E7" s="376"/>
    </row>
    <row r="8" spans="2:5" ht="21" customHeight="1" x14ac:dyDescent="0.25">
      <c r="B8" s="90" t="s">
        <v>186</v>
      </c>
      <c r="C8" s="91"/>
      <c r="D8" s="394"/>
      <c r="E8" s="395"/>
    </row>
    <row r="9" spans="2:5" ht="21" customHeight="1" x14ac:dyDescent="0.25">
      <c r="B9" s="406" t="s">
        <v>286</v>
      </c>
      <c r="C9" s="407"/>
      <c r="D9" s="375"/>
      <c r="E9" s="376"/>
    </row>
    <row r="10" spans="2:5" ht="33.75" customHeight="1" x14ac:dyDescent="0.25">
      <c r="B10" s="400" t="s">
        <v>167</v>
      </c>
      <c r="C10" s="401"/>
      <c r="D10" s="402"/>
      <c r="E10" s="403"/>
    </row>
    <row r="11" spans="2:5" ht="13.5" customHeight="1" x14ac:dyDescent="0.25">
      <c r="B11" s="382" t="s">
        <v>168</v>
      </c>
      <c r="C11" s="383"/>
      <c r="D11" s="385" t="s">
        <v>91</v>
      </c>
      <c r="E11" s="396" t="s">
        <v>92</v>
      </c>
    </row>
    <row r="12" spans="2:5" ht="14.25" customHeight="1" x14ac:dyDescent="0.25">
      <c r="B12" s="404" t="s">
        <v>0</v>
      </c>
      <c r="C12" s="405"/>
      <c r="D12" s="386"/>
      <c r="E12" s="397"/>
    </row>
    <row r="13" spans="2:5" ht="21" customHeight="1" x14ac:dyDescent="0.25">
      <c r="B13" s="377" t="s">
        <v>169</v>
      </c>
      <c r="C13" s="378"/>
      <c r="D13" s="97" t="s">
        <v>91</v>
      </c>
      <c r="E13" s="98" t="s">
        <v>92</v>
      </c>
    </row>
    <row r="14" spans="2:5" ht="21" customHeight="1" x14ac:dyDescent="0.25">
      <c r="B14" s="379" t="s">
        <v>170</v>
      </c>
      <c r="C14" s="362"/>
      <c r="D14" s="387"/>
      <c r="E14" s="388"/>
    </row>
    <row r="15" spans="2:5" ht="21" customHeight="1" x14ac:dyDescent="0.25">
      <c r="B15" s="384" t="s">
        <v>300</v>
      </c>
      <c r="C15" s="362"/>
      <c r="D15" s="389"/>
      <c r="E15" s="390"/>
    </row>
    <row r="16" spans="2:5" ht="21" customHeight="1" x14ac:dyDescent="0.25">
      <c r="B16" s="380" t="s">
        <v>309</v>
      </c>
      <c r="C16" s="381"/>
      <c r="D16" s="394"/>
      <c r="E16" s="395"/>
    </row>
    <row r="17" spans="2:5" ht="21" customHeight="1" x14ac:dyDescent="0.25">
      <c r="B17" s="92" t="s">
        <v>171</v>
      </c>
      <c r="C17" s="107" t="s">
        <v>187</v>
      </c>
      <c r="D17" s="375" t="s">
        <v>188</v>
      </c>
      <c r="E17" s="376"/>
    </row>
    <row r="18" spans="2:5" ht="21" customHeight="1" x14ac:dyDescent="0.25">
      <c r="B18" s="93"/>
      <c r="C18" s="107" t="s">
        <v>172</v>
      </c>
      <c r="D18" s="394"/>
      <c r="E18" s="395"/>
    </row>
    <row r="19" spans="2:5" ht="21" customHeight="1" thickBot="1" x14ac:dyDescent="0.3">
      <c r="B19" s="94"/>
      <c r="C19" s="94"/>
      <c r="D19" s="94"/>
      <c r="E19" s="94"/>
    </row>
    <row r="20" spans="2:5" ht="23.25" customHeight="1" thickTop="1" thickBot="1" x14ac:dyDescent="0.3">
      <c r="B20" s="346" t="s">
        <v>144</v>
      </c>
      <c r="C20" s="347"/>
      <c r="D20" s="347"/>
      <c r="E20" s="348"/>
    </row>
    <row r="21" spans="2:5" ht="30" customHeight="1" thickTop="1" x14ac:dyDescent="0.25">
      <c r="B21" s="349" t="s">
        <v>183</v>
      </c>
      <c r="C21" s="350"/>
      <c r="D21" s="365"/>
      <c r="E21" s="366"/>
    </row>
    <row r="22" spans="2:5" ht="21" customHeight="1" x14ac:dyDescent="0.25">
      <c r="B22" s="361" t="s">
        <v>184</v>
      </c>
      <c r="C22" s="362"/>
      <c r="D22" s="367"/>
      <c r="E22" s="368"/>
    </row>
    <row r="23" spans="2:5" ht="21" customHeight="1" x14ac:dyDescent="0.25">
      <c r="B23" s="361" t="s">
        <v>181</v>
      </c>
      <c r="C23" s="362"/>
      <c r="D23" s="367"/>
      <c r="E23" s="368"/>
    </row>
    <row r="24" spans="2:5" ht="21" customHeight="1" thickBot="1" x14ac:dyDescent="0.3">
      <c r="B24" s="353" t="s">
        <v>182</v>
      </c>
      <c r="C24" s="354"/>
      <c r="D24" s="363"/>
      <c r="E24" s="364"/>
    </row>
    <row r="25" spans="2:5" s="49" customFormat="1" ht="28.35" customHeight="1" thickTop="1" thickBot="1" x14ac:dyDescent="0.35">
      <c r="B25"/>
      <c r="C25"/>
      <c r="D25"/>
      <c r="E25"/>
    </row>
    <row r="26" spans="2:5" ht="22.5" customHeight="1" thickTop="1" x14ac:dyDescent="0.25">
      <c r="B26" s="346" t="s">
        <v>298</v>
      </c>
      <c r="C26" s="347"/>
      <c r="D26" s="347"/>
      <c r="E26" s="348"/>
    </row>
    <row r="27" spans="2:5" ht="39.75" customHeight="1" x14ac:dyDescent="0.25">
      <c r="B27" s="355" t="s">
        <v>232</v>
      </c>
      <c r="C27" s="356"/>
      <c r="D27" s="356"/>
      <c r="E27" s="357"/>
    </row>
    <row r="28" spans="2:5" ht="46.35" customHeight="1" thickBot="1" x14ac:dyDescent="0.3">
      <c r="B28" s="358" t="s">
        <v>252</v>
      </c>
      <c r="C28" s="359"/>
      <c r="D28" s="359"/>
      <c r="E28" s="360"/>
    </row>
    <row r="29" spans="2:5" ht="14.1" customHeight="1" thickTop="1" x14ac:dyDescent="0.25">
      <c r="B29" s="95"/>
      <c r="C29" s="96"/>
      <c r="D29" s="96"/>
      <c r="E29" s="96"/>
    </row>
    <row r="30" spans="2:5" ht="35.450000000000003" customHeight="1" thickBot="1" x14ac:dyDescent="0.3">
      <c r="B30" s="88" t="s">
        <v>336</v>
      </c>
      <c r="C30" s="89"/>
      <c r="D30" s="89"/>
      <c r="E30" s="89"/>
    </row>
    <row r="31" spans="2:5" ht="22.35" customHeight="1" thickTop="1" x14ac:dyDescent="0.25">
      <c r="B31" s="369" t="s">
        <v>337</v>
      </c>
      <c r="C31" s="370"/>
      <c r="D31" s="351"/>
      <c r="E31" s="352"/>
    </row>
    <row r="32" spans="2:5" ht="21" customHeight="1" x14ac:dyDescent="0.25">
      <c r="B32" s="371"/>
      <c r="C32" s="372"/>
      <c r="D32" s="373"/>
      <c r="E32" s="374"/>
    </row>
    <row r="33" spans="2:5" ht="21" customHeight="1" x14ac:dyDescent="0.25">
      <c r="B33" s="423" t="s">
        <v>338</v>
      </c>
      <c r="C33" s="424"/>
      <c r="D33" s="412"/>
      <c r="E33" s="413"/>
    </row>
    <row r="34" spans="2:5" ht="21" customHeight="1" thickBot="1" x14ac:dyDescent="0.3">
      <c r="B34" s="425"/>
      <c r="C34" s="426"/>
      <c r="D34" s="414"/>
      <c r="E34" s="415"/>
    </row>
    <row r="35" spans="2:5" ht="15.75" thickTop="1" x14ac:dyDescent="0.25"/>
    <row r="36" spans="2:5" hidden="1" x14ac:dyDescent="0.25">
      <c r="B36" s="222"/>
      <c r="C36" s="222"/>
      <c r="D36" s="222"/>
      <c r="E36" s="222"/>
    </row>
    <row r="37" spans="2:5" s="99" customFormat="1" hidden="1" x14ac:dyDescent="0.25">
      <c r="B37" s="222"/>
      <c r="C37" s="222"/>
      <c r="D37" s="222"/>
      <c r="E37" s="222"/>
    </row>
    <row r="38" spans="2:5" s="99" customFormat="1" hidden="1" x14ac:dyDescent="0.25">
      <c r="B38" s="223"/>
      <c r="C38" s="223"/>
      <c r="D38" s="224"/>
      <c r="E38" s="224"/>
    </row>
    <row r="39" spans="2:5" s="99" customFormat="1" hidden="1" x14ac:dyDescent="0.25">
      <c r="B39" s="224"/>
      <c r="C39" s="224"/>
      <c r="D39" s="224"/>
      <c r="E39" s="224"/>
    </row>
    <row r="40" spans="2:5" s="99" customFormat="1" hidden="1" x14ac:dyDescent="0.25">
      <c r="B40" s="121"/>
      <c r="C40" s="121"/>
      <c r="D40" s="94"/>
      <c r="E40" s="94"/>
    </row>
    <row r="41" spans="2:5" ht="35.450000000000003" customHeight="1" thickBot="1" x14ac:dyDescent="0.3">
      <c r="B41" s="88" t="s">
        <v>334</v>
      </c>
      <c r="C41" s="89"/>
      <c r="D41" s="89"/>
      <c r="E41" s="89"/>
    </row>
    <row r="42" spans="2:5" ht="56.45" customHeight="1" thickTop="1" thickBot="1" x14ac:dyDescent="0.3">
      <c r="B42" s="416" t="s">
        <v>332</v>
      </c>
      <c r="C42" s="417"/>
      <c r="D42" s="417"/>
      <c r="E42" s="418"/>
    </row>
    <row r="43" spans="2:5" ht="22.35" customHeight="1" thickTop="1" x14ac:dyDescent="0.25">
      <c r="B43" s="419" t="s">
        <v>339</v>
      </c>
      <c r="C43" s="420"/>
      <c r="D43" s="421"/>
      <c r="E43" s="422"/>
    </row>
    <row r="44" spans="2:5" ht="21" customHeight="1" x14ac:dyDescent="0.25">
      <c r="B44" s="427" t="s">
        <v>340</v>
      </c>
      <c r="C44" s="428"/>
      <c r="D44" s="429"/>
      <c r="E44" s="430"/>
    </row>
    <row r="45" spans="2:5" ht="21" customHeight="1" x14ac:dyDescent="0.25">
      <c r="B45" s="427" t="s">
        <v>341</v>
      </c>
      <c r="C45" s="428"/>
      <c r="D45" s="429"/>
      <c r="E45" s="430"/>
    </row>
    <row r="46" spans="2:5" ht="21" customHeight="1" thickBot="1" x14ac:dyDescent="0.3">
      <c r="B46" s="431" t="s">
        <v>1</v>
      </c>
      <c r="C46" s="432"/>
      <c r="D46" s="433">
        <f>SUM(D44:E45)</f>
        <v>0</v>
      </c>
      <c r="E46" s="434"/>
    </row>
    <row r="47" spans="2:5" s="99" customFormat="1" ht="15.75" thickTop="1" x14ac:dyDescent="0.25">
      <c r="B47" s="121"/>
      <c r="C47" s="121"/>
      <c r="D47" s="94"/>
      <c r="E47" s="94"/>
    </row>
  </sheetData>
  <sheetProtection algorithmName="SHA-512" hashValue="fakfDSjVCcVyPJB/7vruBVIo5n8uEGBu1vDfN4LHMCBnFuns+F1++X0D2C67Mc5tTt17i5JOm7XO+Q/yoADE+g==" saltValue="q6NZ1aFvElSDl+ZPw6PDVA==" spinCount="100000" sheet="1" objects="1" scenarios="1"/>
  <customSheetViews>
    <customSheetView guid="{13344BD5-8CEB-4C4A-AAD5-26D1EACF8C2B}" scale="70" showGridLines="0" fitToPage="1" printArea="1">
      <selection activeCell="D31" sqref="D31:E31"/>
      <pageMargins left="0" right="0" top="1.5354330708661419" bottom="0.74803149606299213" header="0.31496062992125984" footer="0.31496062992125984"/>
      <printOptions horizontalCentered="1"/>
      <pageSetup paperSize="9" scale="60" orientation="portrait" r:id="rId1"/>
      <headerFooter>
        <oddHeader>&amp;C&amp;G</oddHeader>
        <oddFooter>&amp;R&amp;P</oddFooter>
      </headerFooter>
    </customSheetView>
  </customSheetViews>
  <mergeCells count="51">
    <mergeCell ref="B44:C44"/>
    <mergeCell ref="D44:E44"/>
    <mergeCell ref="B45:C45"/>
    <mergeCell ref="D45:E45"/>
    <mergeCell ref="B46:C46"/>
    <mergeCell ref="D46:E46"/>
    <mergeCell ref="D33:E33"/>
    <mergeCell ref="D34:E34"/>
    <mergeCell ref="B42:E42"/>
    <mergeCell ref="B43:C43"/>
    <mergeCell ref="D43:E43"/>
    <mergeCell ref="B33:C34"/>
    <mergeCell ref="B1:E1"/>
    <mergeCell ref="D6:E6"/>
    <mergeCell ref="B20:E20"/>
    <mergeCell ref="D8:E8"/>
    <mergeCell ref="D16:E16"/>
    <mergeCell ref="D18:E18"/>
    <mergeCell ref="E11:E12"/>
    <mergeCell ref="B6:C6"/>
    <mergeCell ref="B7:C7"/>
    <mergeCell ref="D17:E17"/>
    <mergeCell ref="D9:E9"/>
    <mergeCell ref="B10:C10"/>
    <mergeCell ref="D10:E10"/>
    <mergeCell ref="B12:C12"/>
    <mergeCell ref="B9:C9"/>
    <mergeCell ref="B5:E5"/>
    <mergeCell ref="D7:E7"/>
    <mergeCell ref="B13:C13"/>
    <mergeCell ref="B14:C14"/>
    <mergeCell ref="B16:C16"/>
    <mergeCell ref="B11:C11"/>
    <mergeCell ref="B15:C15"/>
    <mergeCell ref="D11:D12"/>
    <mergeCell ref="D14:E14"/>
    <mergeCell ref="D15:E15"/>
    <mergeCell ref="B26:E26"/>
    <mergeCell ref="B21:C21"/>
    <mergeCell ref="D31:E31"/>
    <mergeCell ref="B24:C24"/>
    <mergeCell ref="B27:E27"/>
    <mergeCell ref="B28:E28"/>
    <mergeCell ref="B23:C23"/>
    <mergeCell ref="D24:E24"/>
    <mergeCell ref="D21:E21"/>
    <mergeCell ref="D22:E22"/>
    <mergeCell ref="D23:E23"/>
    <mergeCell ref="B22:C22"/>
    <mergeCell ref="B31:C32"/>
    <mergeCell ref="D32:E32"/>
  </mergeCells>
  <hyperlinks>
    <hyperlink ref="B42:E42" r:id="rId2" display="https://ccss.public.lu/fr/commandes-certificats/employeurs/commande-certificat-nombre-salaries-occupes.html" xr:uid="{00000000-0004-0000-0200-000000000000}"/>
  </hyperlinks>
  <printOptions horizontalCentered="1"/>
  <pageMargins left="0.39370078740157483" right="0.39370078740157483" top="1.5354330708661419" bottom="0.74803149606299213" header="0.31496062992125984" footer="0.51181102362204722"/>
  <pageSetup paperSize="9" scale="97" fitToHeight="0" orientation="portrait" r:id="rId3"/>
  <headerFooter>
    <oddHeader>&amp;L&amp;G</oddHeader>
    <oddFooter xml:space="preserve">&amp;L&amp;8           v0.2. 22.11.2023&amp;C&amp;10&amp;A&amp;R&amp;10&amp;P     </oddFooter>
  </headerFooter>
  <rowBreaks count="1" manualBreakCount="1">
    <brk id="29" max="4"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26625" r:id="rId7" name="Check Box 1">
              <controlPr locked="0" defaultSize="0" autoFill="0" autoLine="0" autoPict="0">
                <anchor>
                  <from>
                    <xdr:col>3</xdr:col>
                    <xdr:colOff>342900</xdr:colOff>
                    <xdr:row>73</xdr:row>
                    <xdr:rowOff>28575</xdr:rowOff>
                  </from>
                  <to>
                    <xdr:col>3</xdr:col>
                    <xdr:colOff>790575</xdr:colOff>
                    <xdr:row>74</xdr:row>
                    <xdr:rowOff>38100</xdr:rowOff>
                  </to>
                </anchor>
              </controlPr>
            </control>
          </mc:Choice>
        </mc:AlternateContent>
        <mc:AlternateContent xmlns:mc="http://schemas.openxmlformats.org/markup-compatibility/2006">
          <mc:Choice Requires="x14">
            <control shapeId="26626" r:id="rId8" name="Check Box 2">
              <controlPr locked="0" defaultSize="0" autoFill="0" autoLine="0" autoPict="0">
                <anchor>
                  <from>
                    <xdr:col>4</xdr:col>
                    <xdr:colOff>180975</xdr:colOff>
                    <xdr:row>73</xdr:row>
                    <xdr:rowOff>28575</xdr:rowOff>
                  </from>
                  <to>
                    <xdr:col>4</xdr:col>
                    <xdr:colOff>619125</xdr:colOff>
                    <xdr:row>74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showGridLines="0" zoomScaleNormal="100" workbookViewId="0"/>
  </sheetViews>
  <sheetFormatPr baseColWidth="10" defaultColWidth="9.140625" defaultRowHeight="15" x14ac:dyDescent="0.25"/>
  <cols>
    <col min="1" max="1" width="3.5703125" customWidth="1"/>
    <col min="2" max="2" width="23.42578125" customWidth="1"/>
    <col min="3" max="3" width="25.42578125" customWidth="1"/>
    <col min="4" max="4" width="23.5703125" customWidth="1"/>
    <col min="5" max="5" width="19" customWidth="1"/>
  </cols>
  <sheetData>
    <row r="1" spans="2:5" ht="24" customHeight="1" x14ac:dyDescent="0.35">
      <c r="B1" s="391" t="s">
        <v>17</v>
      </c>
      <c r="C1" s="391"/>
      <c r="D1" s="391"/>
      <c r="E1" s="391"/>
    </row>
    <row r="2" spans="2:5" ht="24" customHeight="1" x14ac:dyDescent="0.35">
      <c r="B2" s="108"/>
      <c r="C2" s="108"/>
      <c r="D2" s="108"/>
      <c r="E2" s="108"/>
    </row>
    <row r="3" spans="2:5" s="246" customFormat="1" ht="32.1" customHeight="1" x14ac:dyDescent="0.25">
      <c r="B3" s="449" t="s">
        <v>335</v>
      </c>
      <c r="C3" s="449"/>
      <c r="D3" s="449"/>
      <c r="E3" s="449"/>
    </row>
    <row r="4" spans="2:5" s="246" customFormat="1" ht="12" customHeight="1" thickBot="1" x14ac:dyDescent="0.3">
      <c r="B4" s="247"/>
      <c r="C4" s="247"/>
      <c r="D4" s="247"/>
      <c r="E4" s="247"/>
    </row>
    <row r="5" spans="2:5" s="246" customFormat="1" ht="12.95" customHeight="1" thickTop="1" thickBot="1" x14ac:dyDescent="0.3">
      <c r="B5" s="441" t="s">
        <v>344</v>
      </c>
      <c r="C5" s="442"/>
      <c r="D5" s="442"/>
      <c r="E5" s="443"/>
    </row>
    <row r="6" spans="2:5" ht="22.35" customHeight="1" thickTop="1" x14ac:dyDescent="0.25">
      <c r="B6" s="445" t="s">
        <v>346</v>
      </c>
      <c r="C6" s="446"/>
      <c r="D6" s="421"/>
      <c r="E6" s="422"/>
    </row>
    <row r="7" spans="2:5" ht="22.35" customHeight="1" x14ac:dyDescent="0.25">
      <c r="B7" s="258"/>
      <c r="C7" s="259"/>
      <c r="D7" s="260"/>
      <c r="E7" s="261"/>
    </row>
    <row r="8" spans="2:5" ht="22.35" customHeight="1" x14ac:dyDescent="0.25">
      <c r="B8" s="258"/>
      <c r="C8" s="259"/>
      <c r="D8" s="260"/>
      <c r="E8" s="261"/>
    </row>
    <row r="9" spans="2:5" ht="21" customHeight="1" x14ac:dyDescent="0.25">
      <c r="B9" s="447" t="s">
        <v>347</v>
      </c>
      <c r="C9" s="448"/>
      <c r="D9" s="429"/>
      <c r="E9" s="430"/>
    </row>
    <row r="10" spans="2:5" ht="21" customHeight="1" x14ac:dyDescent="0.25">
      <c r="B10" s="444" t="s">
        <v>349</v>
      </c>
      <c r="C10" s="428"/>
      <c r="D10" s="429"/>
      <c r="E10" s="430"/>
    </row>
    <row r="11" spans="2:5" ht="21" customHeight="1" x14ac:dyDescent="0.25">
      <c r="B11" s="427"/>
      <c r="C11" s="428"/>
      <c r="D11" s="429"/>
      <c r="E11" s="430"/>
    </row>
    <row r="12" spans="2:5" ht="21" customHeight="1" x14ac:dyDescent="0.25">
      <c r="B12" s="244"/>
      <c r="C12" s="245"/>
      <c r="D12" s="242"/>
      <c r="E12" s="243"/>
    </row>
    <row r="13" spans="2:5" ht="21" customHeight="1" x14ac:dyDescent="0.25">
      <c r="B13" s="444" t="s">
        <v>350</v>
      </c>
      <c r="C13" s="428"/>
      <c r="D13" s="429"/>
      <c r="E13" s="430"/>
    </row>
    <row r="14" spans="2:5" ht="21" customHeight="1" x14ac:dyDescent="0.25">
      <c r="B14" s="427"/>
      <c r="C14" s="428"/>
      <c r="D14" s="429"/>
      <c r="E14" s="430"/>
    </row>
    <row r="15" spans="2:5" ht="21" customHeight="1" x14ac:dyDescent="0.25">
      <c r="B15" s="244"/>
      <c r="C15" s="245"/>
      <c r="D15" s="242"/>
      <c r="E15" s="243"/>
    </row>
    <row r="16" spans="2:5" ht="21" customHeight="1" x14ac:dyDescent="0.25">
      <c r="B16" s="427"/>
      <c r="C16" s="428"/>
      <c r="D16" s="429"/>
      <c r="E16" s="430"/>
    </row>
    <row r="17" spans="2:5" s="246" customFormat="1" ht="12" customHeight="1" thickBot="1" x14ac:dyDescent="0.3">
      <c r="B17" s="247"/>
      <c r="C17" s="247"/>
      <c r="D17" s="247"/>
      <c r="E17" s="247"/>
    </row>
    <row r="18" spans="2:5" s="246" customFormat="1" ht="12.95" customHeight="1" thickTop="1" thickBot="1" x14ac:dyDescent="0.3">
      <c r="B18" s="441" t="s">
        <v>352</v>
      </c>
      <c r="C18" s="442"/>
      <c r="D18" s="442"/>
      <c r="E18" s="443"/>
    </row>
    <row r="19" spans="2:5" ht="22.35" customHeight="1" thickTop="1" x14ac:dyDescent="0.25">
      <c r="B19" s="445" t="s">
        <v>353</v>
      </c>
      <c r="C19" s="446"/>
      <c r="D19" s="421"/>
      <c r="E19" s="422"/>
    </row>
    <row r="20" spans="2:5" ht="22.35" customHeight="1" x14ac:dyDescent="0.25">
      <c r="B20" s="258"/>
      <c r="C20" s="259"/>
      <c r="D20" s="260"/>
      <c r="E20" s="261"/>
    </row>
    <row r="21" spans="2:5" ht="22.35" customHeight="1" x14ac:dyDescent="0.25">
      <c r="B21" s="258"/>
      <c r="C21" s="259"/>
      <c r="D21" s="260"/>
      <c r="E21" s="261"/>
    </row>
    <row r="22" spans="2:5" ht="22.35" customHeight="1" x14ac:dyDescent="0.25">
      <c r="B22" s="447" t="s">
        <v>355</v>
      </c>
      <c r="C22" s="448"/>
      <c r="D22" s="256" t="s">
        <v>356</v>
      </c>
      <c r="E22" s="257" t="s">
        <v>357</v>
      </c>
    </row>
    <row r="23" spans="2:5" s="246" customFormat="1" ht="12.75" customHeight="1" thickBot="1" x14ac:dyDescent="0.3">
      <c r="B23" s="247"/>
      <c r="C23" s="247"/>
      <c r="D23" s="247"/>
      <c r="E23" s="247"/>
    </row>
    <row r="24" spans="2:5" s="246" customFormat="1" ht="15.6" customHeight="1" thickTop="1" thickBot="1" x14ac:dyDescent="0.3">
      <c r="B24" s="441" t="s">
        <v>224</v>
      </c>
      <c r="C24" s="442"/>
      <c r="D24" s="442"/>
      <c r="E24" s="443"/>
    </row>
    <row r="25" spans="2:5" s="246" customFormat="1" ht="29.25" customHeight="1" thickTop="1" x14ac:dyDescent="0.25">
      <c r="B25" s="262" t="s">
        <v>22</v>
      </c>
      <c r="C25" s="263" t="s">
        <v>303</v>
      </c>
      <c r="D25" s="263" t="s">
        <v>301</v>
      </c>
      <c r="E25" s="264" t="s">
        <v>223</v>
      </c>
    </row>
    <row r="26" spans="2:5" s="246" customFormat="1" ht="26.1" customHeight="1" x14ac:dyDescent="0.25">
      <c r="B26" s="265">
        <v>20</v>
      </c>
      <c r="C26" s="266"/>
      <c r="D26" s="266"/>
      <c r="E26" s="267"/>
    </row>
    <row r="27" spans="2:5" s="246" customFormat="1" ht="21" customHeight="1" x14ac:dyDescent="0.25">
      <c r="B27" s="265">
        <v>20</v>
      </c>
      <c r="C27" s="266"/>
      <c r="D27" s="266"/>
      <c r="E27" s="267"/>
    </row>
    <row r="28" spans="2:5" s="246" customFormat="1" ht="21" customHeight="1" thickBot="1" x14ac:dyDescent="0.3">
      <c r="B28" s="268">
        <v>20</v>
      </c>
      <c r="C28" s="269"/>
      <c r="D28" s="269"/>
      <c r="E28" s="270"/>
    </row>
    <row r="29" spans="2:5" s="246" customFormat="1" ht="12" customHeight="1" thickTop="1" thickBot="1" x14ac:dyDescent="0.3">
      <c r="B29" s="247"/>
      <c r="C29" s="247"/>
      <c r="D29" s="247"/>
      <c r="E29" s="247"/>
    </row>
    <row r="30" spans="2:5" s="246" customFormat="1" ht="16.5" customHeight="1" thickTop="1" thickBot="1" x14ac:dyDescent="0.3">
      <c r="B30" s="441" t="s">
        <v>358</v>
      </c>
      <c r="C30" s="442"/>
      <c r="D30" s="442"/>
      <c r="E30" s="443"/>
    </row>
    <row r="31" spans="2:5" s="246" customFormat="1" ht="30" customHeight="1" thickTop="1" x14ac:dyDescent="0.25">
      <c r="B31" s="271" t="s">
        <v>360</v>
      </c>
      <c r="C31" s="272" t="s">
        <v>359</v>
      </c>
      <c r="D31" s="435" t="s">
        <v>361</v>
      </c>
      <c r="E31" s="436"/>
    </row>
    <row r="32" spans="2:5" s="246" customFormat="1" ht="24.6" customHeight="1" x14ac:dyDescent="0.25">
      <c r="B32" s="248"/>
      <c r="C32" s="249"/>
      <c r="D32" s="437"/>
      <c r="E32" s="438"/>
    </row>
    <row r="33" spans="1:9" s="246" customFormat="1" ht="21.75" customHeight="1" x14ac:dyDescent="0.25">
      <c r="B33" s="248"/>
      <c r="C33" s="249"/>
      <c r="D33" s="437"/>
      <c r="E33" s="438"/>
    </row>
    <row r="34" spans="1:9" s="246" customFormat="1" ht="18" customHeight="1" thickBot="1" x14ac:dyDescent="0.3">
      <c r="B34" s="250"/>
      <c r="C34" s="251"/>
      <c r="D34" s="439"/>
      <c r="E34" s="440"/>
    </row>
    <row r="35" spans="1:9" ht="15.75" thickTop="1" x14ac:dyDescent="0.25">
      <c r="A35" s="52"/>
      <c r="B35" s="52"/>
      <c r="C35" s="53"/>
      <c r="D35" s="52"/>
      <c r="E35" s="52"/>
    </row>
    <row r="36" spans="1:9" ht="15" customHeight="1" x14ac:dyDescent="0.25">
      <c r="A36" s="52"/>
      <c r="B36" s="314" t="s">
        <v>345</v>
      </c>
      <c r="C36" s="315"/>
      <c r="D36" s="315"/>
      <c r="E36" s="315"/>
      <c r="F36" s="315"/>
      <c r="G36" s="315"/>
      <c r="H36" s="315"/>
      <c r="I36" s="315"/>
    </row>
    <row r="37" spans="1:9" x14ac:dyDescent="0.25">
      <c r="A37" s="52"/>
      <c r="B37" s="314" t="s">
        <v>348</v>
      </c>
      <c r="C37" s="315"/>
      <c r="D37" s="315"/>
      <c r="E37" s="315"/>
      <c r="F37" s="315"/>
      <c r="G37" s="315"/>
      <c r="H37" s="315"/>
      <c r="I37" s="315"/>
    </row>
    <row r="38" spans="1:9" x14ac:dyDescent="0.25">
      <c r="B38" s="314" t="s">
        <v>351</v>
      </c>
      <c r="C38" s="315"/>
      <c r="D38" s="315"/>
      <c r="E38" s="315"/>
      <c r="F38" s="315"/>
      <c r="G38" s="315"/>
      <c r="H38" s="315"/>
      <c r="I38" s="315"/>
    </row>
    <row r="39" spans="1:9" x14ac:dyDescent="0.25">
      <c r="B39" s="314" t="s">
        <v>354</v>
      </c>
      <c r="C39" s="315"/>
      <c r="D39" s="315"/>
      <c r="E39" s="315"/>
      <c r="F39" s="315"/>
      <c r="G39" s="315"/>
      <c r="H39" s="315"/>
      <c r="I39" s="315"/>
    </row>
  </sheetData>
  <sheetProtection algorithmName="SHA-512" hashValue="oqCIHIL0gvwKW8Wu6mQSaFrkjImk64Z/mpA6BaTNbejXxNXCAaSJeFI3jGfTG6OzT7rs1UmZ1njVuhyXvZcdXw==" saltValue="PkcEmwAbnMpqKnN7PHldAA==" spinCount="100000" sheet="1" objects="1" scenarios="1"/>
  <mergeCells count="31">
    <mergeCell ref="B3:E3"/>
    <mergeCell ref="B5:E5"/>
    <mergeCell ref="B6:C6"/>
    <mergeCell ref="D6:E6"/>
    <mergeCell ref="B1:E1"/>
    <mergeCell ref="B9:C9"/>
    <mergeCell ref="D9:E9"/>
    <mergeCell ref="B10:C10"/>
    <mergeCell ref="D10:E10"/>
    <mergeCell ref="B11:C11"/>
    <mergeCell ref="D11:E11"/>
    <mergeCell ref="B30:E30"/>
    <mergeCell ref="B13:C13"/>
    <mergeCell ref="D13:E13"/>
    <mergeCell ref="B14:C14"/>
    <mergeCell ref="D14:E14"/>
    <mergeCell ref="B16:C16"/>
    <mergeCell ref="D16:E16"/>
    <mergeCell ref="B18:E18"/>
    <mergeCell ref="B19:C19"/>
    <mergeCell ref="D19:E19"/>
    <mergeCell ref="B22:C22"/>
    <mergeCell ref="B24:E24"/>
    <mergeCell ref="B38:I38"/>
    <mergeCell ref="B39:I39"/>
    <mergeCell ref="D31:E31"/>
    <mergeCell ref="D32:E32"/>
    <mergeCell ref="D33:E33"/>
    <mergeCell ref="D34:E34"/>
    <mergeCell ref="B36:I36"/>
    <mergeCell ref="B37:I37"/>
  </mergeCells>
  <printOptions horizontalCentered="1"/>
  <pageMargins left="0.39370078740157483" right="0.39370078740157483" top="1.5354330708661419" bottom="0.74803149606299213" header="0.31496062992125984" footer="0.51181102362204722"/>
  <pageSetup paperSize="9" scale="97" fitToHeight="0" orientation="portrait" r:id="rId1"/>
  <headerFooter>
    <oddHeader>&amp;L&amp;G</oddHeader>
    <oddFooter xml:space="preserve">&amp;L&amp;8           v0.2. 22.11.2023&amp;C&amp;10&amp;A&amp;R&amp;10&amp;P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6865" r:id="rId5" name="Check Box 1">
              <controlPr locked="0" defaultSize="0" autoFill="0" autoLine="0" autoPict="0">
                <anchor>
                  <from>
                    <xdr:col>3</xdr:col>
                    <xdr:colOff>342900</xdr:colOff>
                    <xdr:row>80</xdr:row>
                    <xdr:rowOff>28575</xdr:rowOff>
                  </from>
                  <to>
                    <xdr:col>3</xdr:col>
                    <xdr:colOff>790575</xdr:colOff>
                    <xdr:row>81</xdr:row>
                    <xdr:rowOff>38100</xdr:rowOff>
                  </to>
                </anchor>
              </controlPr>
            </control>
          </mc:Choice>
        </mc:AlternateContent>
        <mc:AlternateContent xmlns:mc="http://schemas.openxmlformats.org/markup-compatibility/2006">
          <mc:Choice Requires="x14">
            <control shapeId="36866" r:id="rId6" name="Check Box 2">
              <controlPr locked="0" defaultSize="0" autoFill="0" autoLine="0" autoPict="0">
                <anchor>
                  <from>
                    <xdr:col>4</xdr:col>
                    <xdr:colOff>180975</xdr:colOff>
                    <xdr:row>80</xdr:row>
                    <xdr:rowOff>28575</xdr:rowOff>
                  </from>
                  <to>
                    <xdr:col>4</xdr:col>
                    <xdr:colOff>619125</xdr:colOff>
                    <xdr:row>81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L41"/>
  <sheetViews>
    <sheetView showGridLines="0" zoomScaleNormal="100" workbookViewId="0">
      <selection activeCell="A9" sqref="A9:K9"/>
    </sheetView>
  </sheetViews>
  <sheetFormatPr baseColWidth="10" defaultColWidth="9.140625" defaultRowHeight="11.25" x14ac:dyDescent="0.2"/>
  <cols>
    <col min="1" max="1" width="4.140625" style="4" customWidth="1"/>
    <col min="2" max="2" width="11.5703125" style="4" customWidth="1"/>
    <col min="3" max="3" width="10.140625" style="4" customWidth="1"/>
    <col min="4" max="4" width="14.42578125" style="4" customWidth="1"/>
    <col min="5" max="5" width="9" style="4" customWidth="1"/>
    <col min="6" max="6" width="15.42578125" style="4" customWidth="1"/>
    <col min="7" max="7" width="15.5703125" style="4" customWidth="1"/>
    <col min="8" max="8" width="10.140625" style="4" customWidth="1"/>
    <col min="9" max="9" width="17.42578125" style="4" customWidth="1"/>
    <col min="10" max="10" width="15.85546875" style="4" customWidth="1"/>
    <col min="11" max="11" width="13.5703125" style="4" customWidth="1"/>
    <col min="12" max="12" width="12.42578125" style="4" customWidth="1"/>
    <col min="13" max="16384" width="9.140625" style="4"/>
  </cols>
  <sheetData>
    <row r="1" spans="1:11" ht="10.35" customHeight="1" x14ac:dyDescent="0.2">
      <c r="A1" s="70"/>
      <c r="B1" s="482" t="s">
        <v>178</v>
      </c>
      <c r="C1" s="482"/>
      <c r="D1" s="483" t="s">
        <v>179</v>
      </c>
      <c r="E1" s="483"/>
      <c r="F1" s="483"/>
      <c r="G1" s="71"/>
      <c r="H1" s="71"/>
      <c r="I1" s="71"/>
      <c r="J1" s="71"/>
      <c r="K1" s="71"/>
    </row>
    <row r="2" spans="1:11" ht="27.6" customHeight="1" x14ac:dyDescent="0.25">
      <c r="A2" s="70"/>
      <c r="B2" s="482"/>
      <c r="C2" s="482"/>
      <c r="D2" s="255" t="s">
        <v>333</v>
      </c>
      <c r="E2" s="252"/>
      <c r="F2" s="253"/>
      <c r="G2" s="254"/>
      <c r="H2" s="254"/>
      <c r="I2" s="254"/>
      <c r="J2" s="254"/>
      <c r="K2" s="254"/>
    </row>
    <row r="3" spans="1:11" ht="12.6" customHeight="1" x14ac:dyDescent="0.2">
      <c r="A3" s="70"/>
      <c r="B3" s="114"/>
      <c r="C3" s="114"/>
      <c r="D3" s="115"/>
      <c r="E3" s="115"/>
      <c r="F3" s="116"/>
      <c r="G3" s="117"/>
      <c r="H3" s="117"/>
      <c r="I3" s="117"/>
      <c r="J3" s="117"/>
      <c r="K3" s="117"/>
    </row>
    <row r="4" spans="1:11" s="1" customFormat="1" ht="21" x14ac:dyDescent="0.3">
      <c r="B4" s="204"/>
      <c r="C4" s="204"/>
      <c r="D4" s="204" t="s">
        <v>93</v>
      </c>
      <c r="E4" s="505" t="str">
        <f>IF(ENTREPRISE!D6="", "-",ENTREPRISE!D6)</f>
        <v>-</v>
      </c>
      <c r="F4" s="505"/>
      <c r="G4" s="505"/>
      <c r="H4" s="505"/>
      <c r="I4" s="505"/>
      <c r="J4" s="505"/>
    </row>
    <row r="5" spans="1:11" s="2" customFormat="1" ht="18" x14ac:dyDescent="0.25">
      <c r="A5" s="506" t="s">
        <v>377</v>
      </c>
      <c r="B5" s="506"/>
      <c r="C5" s="506"/>
      <c r="D5" s="506"/>
      <c r="E5" s="506"/>
      <c r="F5" s="506"/>
      <c r="G5" s="506"/>
      <c r="H5" s="506"/>
      <c r="I5" s="506"/>
      <c r="J5" s="506"/>
      <c r="K5" s="506"/>
    </row>
    <row r="6" spans="1:11" s="2" customFormat="1" ht="7.5" customHeight="1" x14ac:dyDescent="0.25">
      <c r="A6" s="72"/>
      <c r="B6" s="72"/>
      <c r="C6" s="72"/>
      <c r="D6" s="72"/>
      <c r="E6" s="72"/>
      <c r="F6" s="72"/>
      <c r="G6" s="72"/>
      <c r="H6" s="72"/>
      <c r="I6" s="72"/>
      <c r="J6" s="72"/>
      <c r="K6" s="72"/>
    </row>
    <row r="7" spans="1:11" s="47" customFormat="1" ht="13.35" customHeight="1" x14ac:dyDescent="0.3">
      <c r="A7" s="507" t="s">
        <v>250</v>
      </c>
      <c r="B7" s="507"/>
      <c r="C7" s="507"/>
      <c r="D7" s="507"/>
      <c r="E7" s="507"/>
      <c r="F7" s="507"/>
      <c r="G7" s="507"/>
      <c r="H7" s="507"/>
      <c r="I7" s="507"/>
      <c r="J7" s="507"/>
      <c r="K7" s="507"/>
    </row>
    <row r="8" spans="1:11" s="2" customFormat="1" ht="7.5" customHeight="1" x14ac:dyDescent="0.25">
      <c r="A8" s="72"/>
      <c r="B8" s="72"/>
      <c r="C8" s="72"/>
      <c r="D8" s="72"/>
      <c r="E8" s="72"/>
      <c r="F8" s="72"/>
      <c r="G8" s="72"/>
      <c r="H8" s="72"/>
      <c r="I8" s="73"/>
      <c r="J8" s="72"/>
      <c r="K8" s="72"/>
    </row>
    <row r="9" spans="1:11" s="2" customFormat="1" ht="12" customHeight="1" x14ac:dyDescent="0.25">
      <c r="A9" s="508" t="s">
        <v>2</v>
      </c>
      <c r="B9" s="508"/>
      <c r="C9" s="508"/>
      <c r="D9" s="508"/>
      <c r="E9" s="508"/>
      <c r="F9" s="508"/>
      <c r="G9" s="508"/>
      <c r="H9" s="508"/>
      <c r="I9" s="508"/>
      <c r="J9" s="508"/>
      <c r="K9" s="508"/>
    </row>
    <row r="10" spans="1:11" s="2" customFormat="1" ht="15.75" customHeight="1" thickBot="1" x14ac:dyDescent="0.3">
      <c r="A10" s="73"/>
      <c r="B10" s="73"/>
      <c r="C10" s="73"/>
      <c r="D10" s="73"/>
      <c r="E10" s="73"/>
      <c r="F10" s="73"/>
      <c r="G10" s="73"/>
      <c r="H10" s="73"/>
      <c r="I10" s="73"/>
      <c r="J10" s="504" t="s">
        <v>3</v>
      </c>
      <c r="K10" s="504"/>
    </row>
    <row r="11" spans="1:11" s="16" customFormat="1" ht="60.75" thickBot="1" x14ac:dyDescent="0.3">
      <c r="A11" s="471" t="s">
        <v>222</v>
      </c>
      <c r="B11" s="472"/>
      <c r="C11" s="479"/>
      <c r="D11" s="119" t="s">
        <v>4</v>
      </c>
      <c r="E11" s="471" t="s">
        <v>5</v>
      </c>
      <c r="F11" s="472"/>
      <c r="G11" s="473"/>
      <c r="H11" s="471" t="s">
        <v>258</v>
      </c>
      <c r="I11" s="473"/>
      <c r="J11" s="474" t="s">
        <v>259</v>
      </c>
      <c r="K11" s="474"/>
    </row>
    <row r="12" spans="1:11" s="3" customFormat="1" ht="16.350000000000001" customHeight="1" thickBot="1" x14ac:dyDescent="0.3">
      <c r="A12" s="495"/>
      <c r="B12" s="496"/>
      <c r="C12" s="497"/>
      <c r="D12" s="69"/>
      <c r="E12" s="498"/>
      <c r="F12" s="499"/>
      <c r="G12" s="500"/>
      <c r="H12" s="498"/>
      <c r="I12" s="500"/>
      <c r="J12" s="501"/>
      <c r="K12" s="501"/>
    </row>
    <row r="13" spans="1:11" ht="11.45" customHeight="1" x14ac:dyDescent="0.2">
      <c r="A13" s="502"/>
      <c r="B13" s="502"/>
      <c r="C13" s="502"/>
      <c r="D13" s="502"/>
      <c r="E13" s="502"/>
      <c r="F13" s="502"/>
      <c r="G13" s="502"/>
      <c r="H13" s="502"/>
      <c r="I13" s="502"/>
      <c r="J13" s="502"/>
      <c r="K13" s="502"/>
    </row>
    <row r="14" spans="1:11" ht="12.75" x14ac:dyDescent="0.2">
      <c r="A14" s="503" t="s">
        <v>6</v>
      </c>
      <c r="B14" s="503"/>
      <c r="C14" s="503"/>
      <c r="D14" s="503"/>
      <c r="E14" s="503"/>
      <c r="F14" s="503"/>
      <c r="G14" s="503"/>
      <c r="H14" s="503"/>
      <c r="I14" s="503"/>
      <c r="J14" s="503"/>
      <c r="K14" s="503"/>
    </row>
    <row r="15" spans="1:11" s="2" customFormat="1" ht="18" x14ac:dyDescent="0.25">
      <c r="A15" s="462" t="s">
        <v>380</v>
      </c>
      <c r="B15" s="462"/>
      <c r="C15" s="462"/>
      <c r="D15" s="462"/>
      <c r="E15" s="462"/>
      <c r="F15" s="462"/>
      <c r="G15" s="462"/>
      <c r="H15" s="462"/>
      <c r="I15" s="462"/>
      <c r="J15" s="462"/>
      <c r="K15" s="462"/>
    </row>
    <row r="16" spans="1:11" ht="15.75" thickBot="1" x14ac:dyDescent="0.3">
      <c r="A16" s="74"/>
      <c r="B16" s="74"/>
      <c r="C16" s="74"/>
      <c r="D16" s="74"/>
      <c r="E16" s="74"/>
      <c r="F16" s="74"/>
      <c r="G16" s="74"/>
      <c r="H16" s="74"/>
      <c r="I16" s="74"/>
      <c r="J16" s="504" t="s">
        <v>7</v>
      </c>
      <c r="K16" s="504"/>
    </row>
    <row r="17" spans="1:11" s="17" customFormat="1" ht="75.75" thickBot="1" x14ac:dyDescent="0.3">
      <c r="A17" s="120"/>
      <c r="B17" s="471" t="s">
        <v>8</v>
      </c>
      <c r="C17" s="479"/>
      <c r="D17" s="119" t="s">
        <v>4</v>
      </c>
      <c r="E17" s="120" t="s">
        <v>185</v>
      </c>
      <c r="F17" s="120" t="s">
        <v>258</v>
      </c>
      <c r="G17" s="120" t="s">
        <v>259</v>
      </c>
      <c r="H17" s="120" t="s">
        <v>9</v>
      </c>
      <c r="I17" s="120" t="s">
        <v>10</v>
      </c>
      <c r="J17" s="120" t="s">
        <v>262</v>
      </c>
      <c r="K17" s="120" t="s">
        <v>263</v>
      </c>
    </row>
    <row r="18" spans="1:11" s="5" customFormat="1" ht="17.100000000000001" customHeight="1" thickBot="1" x14ac:dyDescent="0.3">
      <c r="A18" s="160" t="s">
        <v>19</v>
      </c>
      <c r="B18" s="491"/>
      <c r="C18" s="492"/>
      <c r="D18" s="300"/>
      <c r="E18" s="301"/>
      <c r="F18" s="301"/>
      <c r="G18" s="301"/>
      <c r="H18" s="302"/>
      <c r="I18" s="50">
        <f>E18*H18/100</f>
        <v>0</v>
      </c>
      <c r="J18" s="50">
        <f>F18*H18/100</f>
        <v>0</v>
      </c>
      <c r="K18" s="51">
        <f>G18*H18/100</f>
        <v>0</v>
      </c>
    </row>
    <row r="19" spans="1:11" s="5" customFormat="1" ht="17.100000000000001" customHeight="1" thickBot="1" x14ac:dyDescent="0.3">
      <c r="A19" s="160" t="s">
        <v>20</v>
      </c>
      <c r="B19" s="491"/>
      <c r="C19" s="492"/>
      <c r="D19" s="299"/>
      <c r="E19" s="301"/>
      <c r="F19" s="301"/>
      <c r="G19" s="301"/>
      <c r="H19" s="302"/>
      <c r="I19" s="50">
        <f>E19*H19/100</f>
        <v>0</v>
      </c>
      <c r="J19" s="50">
        <f>F19*H19/100</f>
        <v>0</v>
      </c>
      <c r="K19" s="51">
        <f>G19*H19/100</f>
        <v>0</v>
      </c>
    </row>
    <row r="20" spans="1:11" s="5" customFormat="1" ht="17.100000000000001" customHeight="1" thickBot="1" x14ac:dyDescent="0.3">
      <c r="A20" s="160" t="s">
        <v>21</v>
      </c>
      <c r="B20" s="491"/>
      <c r="C20" s="492"/>
      <c r="D20" s="299"/>
      <c r="E20" s="301"/>
      <c r="F20" s="301"/>
      <c r="G20" s="301"/>
      <c r="H20" s="302"/>
      <c r="I20" s="50">
        <f>E20*H20/100</f>
        <v>0</v>
      </c>
      <c r="J20" s="50">
        <f>F20*H20/100</f>
        <v>0</v>
      </c>
      <c r="K20" s="51">
        <f>G20*H20/100</f>
        <v>0</v>
      </c>
    </row>
    <row r="21" spans="1:11" s="18" customFormat="1" ht="15" x14ac:dyDescent="0.25">
      <c r="A21" s="484"/>
      <c r="B21" s="486" t="s">
        <v>11</v>
      </c>
      <c r="C21" s="487"/>
      <c r="D21" s="487"/>
      <c r="E21" s="487"/>
      <c r="F21" s="487"/>
      <c r="G21" s="487"/>
      <c r="H21" s="488"/>
      <c r="I21" s="493">
        <f>SUM(I18:I20)</f>
        <v>0</v>
      </c>
      <c r="J21" s="493">
        <f>SUM(J18:J20)</f>
        <v>0</v>
      </c>
      <c r="K21" s="493">
        <f>SUM(K18:K20)</f>
        <v>0</v>
      </c>
    </row>
    <row r="22" spans="1:11" s="18" customFormat="1" ht="15.75" thickBot="1" x14ac:dyDescent="0.3">
      <c r="A22" s="485"/>
      <c r="B22" s="456" t="s">
        <v>12</v>
      </c>
      <c r="C22" s="457"/>
      <c r="D22" s="457"/>
      <c r="E22" s="457"/>
      <c r="F22" s="457"/>
      <c r="G22" s="457"/>
      <c r="H22" s="458"/>
      <c r="I22" s="494"/>
      <c r="J22" s="494"/>
      <c r="K22" s="494"/>
    </row>
    <row r="23" spans="1:11" ht="7.35" customHeight="1" x14ac:dyDescent="0.2">
      <c r="A23" s="460"/>
      <c r="B23" s="460"/>
      <c r="C23" s="460"/>
      <c r="D23" s="460"/>
      <c r="E23" s="460"/>
      <c r="F23" s="460"/>
      <c r="G23" s="460"/>
      <c r="H23" s="460"/>
      <c r="I23" s="460"/>
      <c r="J23" s="460"/>
      <c r="K23" s="460"/>
    </row>
    <row r="24" spans="1:11" s="2" customFormat="1" ht="12.6" customHeight="1" x14ac:dyDescent="0.25">
      <c r="A24" s="462" t="s">
        <v>379</v>
      </c>
      <c r="B24" s="462"/>
      <c r="C24" s="462"/>
      <c r="D24" s="462"/>
      <c r="E24" s="462"/>
      <c r="F24" s="462"/>
      <c r="G24" s="462"/>
      <c r="H24" s="462"/>
      <c r="I24" s="462"/>
      <c r="J24" s="462"/>
      <c r="K24" s="462"/>
    </row>
    <row r="25" spans="1:11" ht="12" customHeight="1" thickBot="1" x14ac:dyDescent="0.25">
      <c r="A25" s="74"/>
      <c r="B25" s="74"/>
      <c r="C25" s="74"/>
      <c r="D25" s="74"/>
      <c r="E25" s="74"/>
      <c r="F25" s="74"/>
      <c r="G25" s="74"/>
      <c r="H25" s="74"/>
      <c r="I25" s="74"/>
      <c r="J25" s="478" t="s">
        <v>13</v>
      </c>
      <c r="K25" s="478"/>
    </row>
    <row r="26" spans="1:11" s="17" customFormat="1" ht="75.75" thickBot="1" x14ac:dyDescent="0.3">
      <c r="A26" s="120"/>
      <c r="B26" s="471" t="s">
        <v>8</v>
      </c>
      <c r="C26" s="479"/>
      <c r="D26" s="119" t="s">
        <v>4</v>
      </c>
      <c r="E26" s="120" t="s">
        <v>185</v>
      </c>
      <c r="F26" s="120" t="s">
        <v>258</v>
      </c>
      <c r="G26" s="120" t="s">
        <v>259</v>
      </c>
      <c r="H26" s="120" t="s">
        <v>9</v>
      </c>
      <c r="I26" s="120" t="s">
        <v>10</v>
      </c>
      <c r="J26" s="120" t="s">
        <v>262</v>
      </c>
      <c r="K26" s="120" t="s">
        <v>263</v>
      </c>
    </row>
    <row r="27" spans="1:11" s="5" customFormat="1" ht="17.100000000000001" customHeight="1" thickBot="1" x14ac:dyDescent="0.3">
      <c r="A27" s="160" t="s">
        <v>19</v>
      </c>
      <c r="B27" s="480"/>
      <c r="C27" s="481"/>
      <c r="D27" s="118"/>
      <c r="E27" s="56"/>
      <c r="F27" s="57"/>
      <c r="G27" s="57"/>
      <c r="H27" s="58"/>
      <c r="I27" s="14">
        <f t="shared" ref="I27:K29" si="0">E27</f>
        <v>0</v>
      </c>
      <c r="J27" s="14">
        <f>F27</f>
        <v>0</v>
      </c>
      <c r="K27" s="15">
        <f t="shared" si="0"/>
        <v>0</v>
      </c>
    </row>
    <row r="28" spans="1:11" s="5" customFormat="1" ht="17.100000000000001" customHeight="1" thickBot="1" x14ac:dyDescent="0.3">
      <c r="A28" s="160" t="s">
        <v>20</v>
      </c>
      <c r="B28" s="480"/>
      <c r="C28" s="481"/>
      <c r="D28" s="118"/>
      <c r="E28" s="56"/>
      <c r="F28" s="57"/>
      <c r="G28" s="57"/>
      <c r="H28" s="58"/>
      <c r="I28" s="14">
        <f t="shared" si="0"/>
        <v>0</v>
      </c>
      <c r="J28" s="14">
        <f>F28</f>
        <v>0</v>
      </c>
      <c r="K28" s="15">
        <f t="shared" si="0"/>
        <v>0</v>
      </c>
    </row>
    <row r="29" spans="1:11" s="5" customFormat="1" ht="17.100000000000001" customHeight="1" thickBot="1" x14ac:dyDescent="0.3">
      <c r="A29" s="160" t="s">
        <v>21</v>
      </c>
      <c r="B29" s="480"/>
      <c r="C29" s="481"/>
      <c r="D29" s="118"/>
      <c r="E29" s="56"/>
      <c r="F29" s="57"/>
      <c r="G29" s="57"/>
      <c r="H29" s="58"/>
      <c r="I29" s="14">
        <f t="shared" si="0"/>
        <v>0</v>
      </c>
      <c r="J29" s="14">
        <f>F29</f>
        <v>0</v>
      </c>
      <c r="K29" s="15">
        <f t="shared" si="0"/>
        <v>0</v>
      </c>
    </row>
    <row r="30" spans="1:11" s="75" customFormat="1" ht="15" x14ac:dyDescent="0.25">
      <c r="A30" s="484"/>
      <c r="B30" s="486" t="s">
        <v>11</v>
      </c>
      <c r="C30" s="487"/>
      <c r="D30" s="487"/>
      <c r="E30" s="487"/>
      <c r="F30" s="487"/>
      <c r="G30" s="487"/>
      <c r="H30" s="488"/>
      <c r="I30" s="489">
        <f>SUM(I27:I29)</f>
        <v>0</v>
      </c>
      <c r="J30" s="452">
        <f>SUM(J27:J29)</f>
        <v>0</v>
      </c>
      <c r="K30" s="454">
        <f>SUM(K27:K29)</f>
        <v>0</v>
      </c>
    </row>
    <row r="31" spans="1:11" s="75" customFormat="1" ht="15.75" thickBot="1" x14ac:dyDescent="0.3">
      <c r="A31" s="485"/>
      <c r="B31" s="456" t="s">
        <v>304</v>
      </c>
      <c r="C31" s="457"/>
      <c r="D31" s="457"/>
      <c r="E31" s="457"/>
      <c r="F31" s="457"/>
      <c r="G31" s="457"/>
      <c r="H31" s="458"/>
      <c r="I31" s="490"/>
      <c r="J31" s="453"/>
      <c r="K31" s="455"/>
    </row>
    <row r="32" spans="1:11" ht="11.25" customHeight="1" x14ac:dyDescent="0.2">
      <c r="A32" s="460" t="s">
        <v>14</v>
      </c>
      <c r="B32" s="460"/>
      <c r="C32" s="460"/>
      <c r="D32" s="460"/>
      <c r="E32" s="460"/>
      <c r="F32" s="460"/>
      <c r="G32" s="460"/>
      <c r="H32" s="460"/>
      <c r="I32" s="460"/>
      <c r="J32" s="460"/>
      <c r="K32" s="460"/>
    </row>
    <row r="33" spans="1:12" s="18" customFormat="1" ht="15" x14ac:dyDescent="0.25">
      <c r="A33" s="461"/>
      <c r="B33" s="461"/>
      <c r="C33" s="461"/>
      <c r="D33" s="461"/>
      <c r="E33" s="461"/>
      <c r="F33" s="461"/>
      <c r="G33" s="461"/>
      <c r="H33" s="461"/>
      <c r="I33" s="461"/>
      <c r="J33" s="461"/>
      <c r="K33" s="461"/>
    </row>
    <row r="34" spans="1:12" ht="7.5" customHeight="1" x14ac:dyDescent="0.2">
      <c r="A34" s="76"/>
      <c r="B34" s="76"/>
      <c r="C34" s="76"/>
      <c r="D34" s="76"/>
      <c r="E34" s="76"/>
      <c r="F34" s="76"/>
      <c r="G34" s="76"/>
      <c r="H34" s="76"/>
      <c r="I34" s="76"/>
      <c r="J34" s="76"/>
      <c r="K34" s="76"/>
    </row>
    <row r="35" spans="1:12" s="2" customFormat="1" ht="18" x14ac:dyDescent="0.25">
      <c r="A35" s="462" t="s">
        <v>15</v>
      </c>
      <c r="B35" s="462"/>
      <c r="C35" s="462"/>
      <c r="D35" s="462"/>
      <c r="E35" s="462"/>
      <c r="F35" s="462"/>
      <c r="G35" s="462"/>
      <c r="H35" s="462"/>
      <c r="I35" s="462"/>
      <c r="J35" s="462"/>
      <c r="K35" s="462"/>
    </row>
    <row r="36" spans="1:12" s="2" customFormat="1" ht="7.5" customHeight="1" thickBot="1" x14ac:dyDescent="0.3">
      <c r="A36" s="463"/>
      <c r="B36" s="463"/>
      <c r="C36" s="463"/>
      <c r="D36" s="463"/>
      <c r="E36" s="463"/>
      <c r="F36" s="463"/>
      <c r="G36" s="463"/>
      <c r="H36" s="463"/>
      <c r="I36" s="463"/>
      <c r="J36" s="463"/>
      <c r="K36" s="463"/>
    </row>
    <row r="37" spans="1:12" s="2" customFormat="1" ht="18.75" thickBot="1" x14ac:dyDescent="0.3">
      <c r="A37" s="464"/>
      <c r="B37" s="465"/>
      <c r="C37" s="466"/>
      <c r="D37" s="467"/>
      <c r="E37" s="471" t="s">
        <v>16</v>
      </c>
      <c r="F37" s="472"/>
      <c r="G37" s="473"/>
      <c r="H37" s="471" t="s">
        <v>260</v>
      </c>
      <c r="I37" s="473"/>
      <c r="J37" s="474" t="s">
        <v>261</v>
      </c>
      <c r="K37" s="474"/>
    </row>
    <row r="38" spans="1:12" s="2" customFormat="1" ht="18.75" thickBot="1" x14ac:dyDescent="0.3">
      <c r="A38" s="468"/>
      <c r="B38" s="469"/>
      <c r="C38" s="469"/>
      <c r="D38" s="470"/>
      <c r="E38" s="475">
        <f>E12+I21+I30</f>
        <v>0</v>
      </c>
      <c r="F38" s="476"/>
      <c r="G38" s="477"/>
      <c r="H38" s="475">
        <f>H12+J21+J30</f>
        <v>0</v>
      </c>
      <c r="I38" s="477"/>
      <c r="J38" s="475">
        <f>J12+K21+K30</f>
        <v>0</v>
      </c>
      <c r="K38" s="477"/>
    </row>
    <row r="39" spans="1:12" s="2" customFormat="1" ht="18" x14ac:dyDescent="0.25">
      <c r="A39" s="459"/>
      <c r="B39" s="459"/>
      <c r="C39" s="459"/>
      <c r="D39" s="459"/>
      <c r="E39" s="459"/>
      <c r="F39" s="459"/>
      <c r="G39" s="459"/>
      <c r="H39" s="459"/>
      <c r="I39" s="459"/>
      <c r="J39" s="459"/>
      <c r="K39" s="459"/>
    </row>
    <row r="40" spans="1:12" s="18" customFormat="1" ht="27.75" customHeight="1" x14ac:dyDescent="0.25">
      <c r="A40" s="450" t="s">
        <v>378</v>
      </c>
      <c r="B40" s="450"/>
      <c r="C40" s="450"/>
      <c r="D40" s="450"/>
      <c r="E40" s="450"/>
      <c r="F40" s="450"/>
      <c r="G40" s="450"/>
      <c r="H40" s="450"/>
      <c r="I40" s="450"/>
      <c r="J40" s="450"/>
      <c r="K40" s="450"/>
    </row>
    <row r="41" spans="1:12" ht="15" x14ac:dyDescent="0.25">
      <c r="A41" s="274" t="s">
        <v>381</v>
      </c>
      <c r="B41" s="275"/>
      <c r="C41" s="275"/>
      <c r="D41" s="451" t="str">
        <f>IF(ENTREPRISE!D6="", "-",ENTREPRISE!D6)</f>
        <v>-</v>
      </c>
      <c r="E41" s="451"/>
      <c r="F41" s="451"/>
      <c r="G41" s="451"/>
      <c r="H41" s="275" t="s">
        <v>382</v>
      </c>
      <c r="I41" s="275"/>
      <c r="J41" s="276" t="str">
        <f>IF(AND(OR(H38&lt;=50000000,J38&lt;=43000000),E38&lt;250),"PME","GRANDE ENTREPRISE")</f>
        <v>PME</v>
      </c>
      <c r="K41" s="275"/>
      <c r="L41" s="275"/>
    </row>
  </sheetData>
  <sheetProtection algorithmName="SHA-512" hashValue="yTrhDdrxEppXI62qmnAgBSM5pi31SyzWaCrIcpf+CRlS/nowfAqI0AbCQO83Au0hpzw3y6VdH+47Dm7x+D0AqA==" saltValue="c1kslt0Q2ue9f+HCL/1QlA==" spinCount="100000" sheet="1" insertRows="0" deleteRows="0"/>
  <customSheetViews>
    <customSheetView guid="{13344BD5-8CEB-4C4A-AAD5-26D1EACF8C2B}" scale="70" showGridLines="0" fitToPage="1">
      <selection activeCell="H4" sqref="H4:K4"/>
      <pageMargins left="0.70866141732283472" right="0.70866141732283472" top="1.3385826771653544" bottom="0.74803149606299213" header="0.31496062992125984" footer="0.31496062992125984"/>
      <printOptions horizontalCentered="1"/>
      <pageSetup paperSize="9" scale="55" orientation="landscape" r:id="rId1"/>
      <headerFooter>
        <oddHeader>&amp;C&amp;G</oddHeader>
        <oddFooter>&amp;R&amp;P</oddFooter>
      </headerFooter>
    </customSheetView>
  </customSheetViews>
  <mergeCells count="55">
    <mergeCell ref="E4:J4"/>
    <mergeCell ref="J10:K10"/>
    <mergeCell ref="A5:K5"/>
    <mergeCell ref="A7:K7"/>
    <mergeCell ref="A9:K9"/>
    <mergeCell ref="A13:K13"/>
    <mergeCell ref="A14:K14"/>
    <mergeCell ref="A15:K15"/>
    <mergeCell ref="J16:K16"/>
    <mergeCell ref="B17:C17"/>
    <mergeCell ref="A11:C11"/>
    <mergeCell ref="E11:G11"/>
    <mergeCell ref="H11:I11"/>
    <mergeCell ref="J11:K11"/>
    <mergeCell ref="A12:C12"/>
    <mergeCell ref="E12:G12"/>
    <mergeCell ref="H12:I12"/>
    <mergeCell ref="J12:K12"/>
    <mergeCell ref="B1:C2"/>
    <mergeCell ref="D1:F1"/>
    <mergeCell ref="A30:A31"/>
    <mergeCell ref="B30:H30"/>
    <mergeCell ref="I30:I31"/>
    <mergeCell ref="A24:K24"/>
    <mergeCell ref="B19:C19"/>
    <mergeCell ref="B20:C20"/>
    <mergeCell ref="A21:A22"/>
    <mergeCell ref="B21:H21"/>
    <mergeCell ref="J21:J22"/>
    <mergeCell ref="K21:K22"/>
    <mergeCell ref="B22:H22"/>
    <mergeCell ref="A23:K23"/>
    <mergeCell ref="I21:I22"/>
    <mergeCell ref="B18:C18"/>
    <mergeCell ref="J25:K25"/>
    <mergeCell ref="B26:C26"/>
    <mergeCell ref="B27:C27"/>
    <mergeCell ref="B28:C28"/>
    <mergeCell ref="B29:C29"/>
    <mergeCell ref="A40:K40"/>
    <mergeCell ref="D41:G41"/>
    <mergeCell ref="J30:J31"/>
    <mergeCell ref="K30:K31"/>
    <mergeCell ref="B31:H31"/>
    <mergeCell ref="A39:K39"/>
    <mergeCell ref="A32:K33"/>
    <mergeCell ref="A35:K35"/>
    <mergeCell ref="A36:K36"/>
    <mergeCell ref="A37:D38"/>
    <mergeCell ref="E37:G37"/>
    <mergeCell ref="H37:I37"/>
    <mergeCell ref="J37:K37"/>
    <mergeCell ref="E38:G38"/>
    <mergeCell ref="H38:I38"/>
    <mergeCell ref="J38:K38"/>
  </mergeCells>
  <dataValidations xWindow="588" yWindow="409" count="5">
    <dataValidation type="decimal" allowBlank="1" showInputMessage="1" showErrorMessage="1" errorTitle="% от собствеността" error="Процентът от собствеността на предприятията-партньори може да бъде между 25% и 50%" promptTitle="% of the ownership" prompt="The percentage of the ownership of the partner enterprises can be between 25% and 50%" sqref="H18:H20" xr:uid="{00000000-0002-0000-0400-000000000000}">
      <formula1>25</formula1>
      <formula2>50</formula2>
    </dataValidation>
    <dataValidation type="decimal" operator="greaterThanOrEqual" allowBlank="1" showInputMessage="1" showErrorMessage="1" errorTitle="Брой на персонала" error="Броят на персонала трябва да е положително число_x000a_" sqref="E27:E29 E18:E20" xr:uid="{00000000-0002-0000-0400-000001000000}">
      <formula1>0</formula1>
    </dataValidation>
    <dataValidation type="decimal" operator="greaterThanOrEqual" allowBlank="1" showInputMessage="1" showErrorMessage="1" errorTitle="Годишен оборот" error="Годишният оборот трябва да е положително число" sqref="H12:I12 F27:F29 F18:F20 G18:G20" xr:uid="{00000000-0002-0000-0400-000002000000}">
      <formula1>0</formula1>
    </dataValidation>
    <dataValidation type="decimal" operator="greaterThanOrEqual" allowBlank="1" showInputMessage="1" showErrorMessage="1" errorTitle="Стойност на активите" error="Стойността на активите трябва да е положително число" sqref="J12:K12 G27:H29" xr:uid="{00000000-0002-0000-0400-000003000000}">
      <formula1>0</formula1>
    </dataValidation>
    <dataValidation type="decimal" operator="greaterThanOrEqual" allowBlank="1" showInputMessage="1" showErrorMessage="1" errorTitle="Брой на персонала" error="Броят на персонала трябва да е положително число" sqref="E12:G12" xr:uid="{00000000-0002-0000-0400-000004000000}">
      <formula1>0</formula1>
    </dataValidation>
  </dataValidations>
  <hyperlinks>
    <hyperlink ref="A5:K5" r:id="rId2" display="selon l'Annexe I du RG (UE) 2022/2472 déclarant certaines catégories d’aides dans le secteur agricole compatibles avec le marché intérieur" xr:uid="{00000000-0004-0000-0400-000000000000}"/>
    <hyperlink ref="D2:E2" r:id="rId3" display="2) se servir du SME self-assessment wizard: " xr:uid="{00000000-0004-0000-0400-000001000000}"/>
  </hyperlinks>
  <printOptions horizontalCentered="1"/>
  <pageMargins left="0.39370078740157483" right="0.39370078740157483" top="1.5354330708661419" bottom="0.74803149606299213" header="0.31496062992125984" footer="0.51181102362204722"/>
  <pageSetup paperSize="9" scale="97" orientation="landscape" r:id="rId4"/>
  <headerFooter>
    <oddHeader>&amp;L&amp;G</oddHeader>
    <oddFooter xml:space="preserve">&amp;L&amp;8           v0.2. 22.11.2023&amp;C&amp;10&amp;A&amp;R&amp;10&amp;P     </oddFooter>
  </headerFooter>
  <rowBreaks count="1" manualBreakCount="1">
    <brk id="23" max="10" man="1"/>
  </rowBreak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34"/>
  <sheetViews>
    <sheetView showGridLines="0" zoomScaleNormal="100" zoomScalePageLayoutView="70" workbookViewId="0"/>
  </sheetViews>
  <sheetFormatPr baseColWidth="10" defaultColWidth="9.140625" defaultRowHeight="12.75" x14ac:dyDescent="0.2"/>
  <cols>
    <col min="1" max="1" width="0.85546875" style="164" customWidth="1"/>
    <col min="2" max="2" width="9.140625" style="164"/>
    <col min="3" max="3" width="19.5703125" style="164" customWidth="1"/>
    <col min="4" max="23" width="6.140625" style="164" customWidth="1"/>
    <col min="24" max="24" width="7.5703125" style="164" customWidth="1"/>
    <col min="25" max="16384" width="9.140625" style="164"/>
  </cols>
  <sheetData>
    <row r="1" spans="1:25" s="163" customFormat="1" ht="24.75" customHeight="1" x14ac:dyDescent="0.35">
      <c r="A1" s="59"/>
      <c r="B1" s="391" t="s">
        <v>265</v>
      </c>
      <c r="C1" s="551"/>
      <c r="D1" s="551"/>
      <c r="E1" s="551"/>
      <c r="F1" s="551"/>
      <c r="G1" s="59"/>
      <c r="H1" s="59"/>
      <c r="I1" s="59"/>
      <c r="J1" s="59"/>
      <c r="K1" s="59"/>
      <c r="L1" s="59"/>
      <c r="M1" s="59"/>
      <c r="N1" s="59"/>
      <c r="O1" s="59"/>
      <c r="P1" s="59"/>
      <c r="Q1" s="59"/>
      <c r="R1" s="59"/>
      <c r="S1" s="59"/>
      <c r="T1" s="59"/>
      <c r="U1" s="59"/>
      <c r="V1" s="59"/>
      <c r="W1" s="59"/>
    </row>
    <row r="2" spans="1:25" s="163" customFormat="1" ht="18" customHeight="1" x14ac:dyDescent="0.35">
      <c r="A2" s="59"/>
      <c r="B2" s="162"/>
      <c r="C2" s="162"/>
      <c r="D2" s="162"/>
      <c r="E2" s="143"/>
      <c r="F2" s="143"/>
      <c r="G2" s="59"/>
      <c r="H2" s="59"/>
      <c r="I2" s="59"/>
      <c r="J2" s="59"/>
      <c r="K2" s="59"/>
      <c r="L2" s="59"/>
      <c r="M2" s="59"/>
      <c r="N2" s="59"/>
      <c r="O2" s="59"/>
      <c r="P2" s="59"/>
      <c r="Q2" s="59"/>
      <c r="R2" s="59"/>
      <c r="S2" s="59"/>
      <c r="T2" s="59"/>
      <c r="U2" s="59"/>
      <c r="V2" s="59"/>
      <c r="W2" s="59"/>
    </row>
    <row r="3" spans="1:25" s="122" customFormat="1" ht="18" customHeight="1" x14ac:dyDescent="0.3">
      <c r="A3" s="557" t="s">
        <v>190</v>
      </c>
      <c r="B3" s="558"/>
      <c r="C3" s="558"/>
      <c r="D3" s="544" t="str">
        <f>IF(DEMANDE!C10="","-",DEMANDE!C10)</f>
        <v>-</v>
      </c>
      <c r="E3" s="544"/>
      <c r="F3" s="544"/>
      <c r="G3" s="544"/>
      <c r="H3" s="544"/>
      <c r="I3" s="544"/>
      <c r="J3" s="544"/>
      <c r="K3" s="544"/>
      <c r="L3" s="544"/>
      <c r="M3" s="544"/>
      <c r="N3" s="60"/>
      <c r="O3" s="60"/>
      <c r="P3" s="60"/>
      <c r="Q3" s="60"/>
      <c r="R3" s="60"/>
      <c r="S3" s="60"/>
      <c r="T3" s="60"/>
      <c r="U3" s="60"/>
      <c r="V3" s="60"/>
      <c r="W3" s="60"/>
    </row>
    <row r="4" spans="1:25" s="122" customFormat="1" ht="18" customHeight="1" x14ac:dyDescent="0.3">
      <c r="A4" s="557" t="s">
        <v>248</v>
      </c>
      <c r="B4" s="558"/>
      <c r="C4" s="558"/>
      <c r="D4" s="544" t="str">
        <f>+IF(DEMANDE!F17="","-",DEMANDE!F17)</f>
        <v>-</v>
      </c>
      <c r="E4" s="544"/>
      <c r="F4" s="544"/>
      <c r="G4" s="544"/>
      <c r="H4" s="544"/>
      <c r="I4" s="544"/>
      <c r="J4" s="544"/>
      <c r="K4" s="544"/>
      <c r="L4" s="544"/>
      <c r="M4" s="544"/>
      <c r="N4" s="60"/>
      <c r="O4" s="60"/>
      <c r="P4" s="60"/>
      <c r="Q4" s="60"/>
      <c r="R4" s="60"/>
      <c r="S4" s="60"/>
      <c r="T4" s="60"/>
      <c r="U4" s="60"/>
      <c r="V4" s="60"/>
      <c r="W4" s="60"/>
    </row>
    <row r="5" spans="1:25" s="163" customFormat="1" ht="10.5" customHeight="1" x14ac:dyDescent="0.35">
      <c r="A5" s="59"/>
      <c r="B5" s="59"/>
      <c r="C5" s="59"/>
      <c r="D5" s="59"/>
      <c r="E5" s="59"/>
      <c r="F5" s="59"/>
      <c r="G5" s="59"/>
      <c r="H5" s="59"/>
      <c r="I5" s="59"/>
      <c r="J5" s="59"/>
      <c r="K5" s="59"/>
      <c r="L5" s="59"/>
      <c r="M5" s="59"/>
      <c r="N5" s="59"/>
      <c r="O5" s="59"/>
      <c r="P5" s="59"/>
      <c r="Q5" s="59"/>
      <c r="R5" s="59"/>
      <c r="S5" s="59"/>
      <c r="T5" s="59"/>
      <c r="U5" s="59"/>
      <c r="V5" s="59"/>
      <c r="W5" s="59"/>
    </row>
    <row r="6" spans="1:25" s="123" customFormat="1" ht="26.25" customHeight="1" x14ac:dyDescent="0.3">
      <c r="A6" s="49"/>
      <c r="B6" s="49" t="s">
        <v>287</v>
      </c>
      <c r="C6" s="49"/>
      <c r="D6" s="49"/>
      <c r="E6" s="49"/>
      <c r="F6" s="49"/>
      <c r="G6" s="49"/>
      <c r="H6" s="49"/>
      <c r="I6" s="49"/>
      <c r="J6" s="49"/>
      <c r="K6" s="49"/>
      <c r="L6" s="49"/>
      <c r="M6" s="49"/>
      <c r="N6" s="49"/>
      <c r="O6" s="49"/>
      <c r="P6" s="49"/>
      <c r="Q6" s="49"/>
      <c r="R6" s="49"/>
      <c r="S6" s="49"/>
      <c r="T6" s="49"/>
      <c r="U6" s="49"/>
      <c r="V6" s="49"/>
      <c r="W6" s="49"/>
    </row>
    <row r="7" spans="1:25" ht="7.5" customHeight="1" x14ac:dyDescent="0.25">
      <c r="A7" s="170"/>
      <c r="B7" s="171"/>
      <c r="C7" s="171"/>
      <c r="D7" s="172"/>
      <c r="E7" s="172"/>
      <c r="F7" s="172"/>
      <c r="G7" s="172"/>
      <c r="H7" s="172"/>
      <c r="I7" s="172"/>
      <c r="J7" s="172"/>
      <c r="K7" s="172"/>
      <c r="L7" s="172"/>
      <c r="M7" s="172"/>
      <c r="N7" s="172"/>
      <c r="O7" s="172"/>
      <c r="P7" s="172"/>
      <c r="Q7" s="172"/>
      <c r="R7" s="172"/>
      <c r="S7" s="172"/>
      <c r="T7" s="172"/>
      <c r="U7" s="172"/>
      <c r="V7" s="172"/>
      <c r="W7" s="172"/>
      <c r="X7" s="165"/>
    </row>
    <row r="8" spans="1:25" ht="6.75" customHeight="1" thickBot="1" x14ac:dyDescent="0.3">
      <c r="A8" s="170"/>
      <c r="B8" s="173"/>
      <c r="C8" s="174"/>
      <c r="D8" s="175"/>
      <c r="E8" s="175"/>
      <c r="F8" s="175"/>
      <c r="G8" s="175"/>
      <c r="H8" s="175"/>
      <c r="I8" s="175"/>
      <c r="J8" s="175"/>
      <c r="K8" s="175"/>
      <c r="L8" s="175"/>
      <c r="M8" s="175"/>
      <c r="N8" s="175"/>
      <c r="O8" s="175"/>
      <c r="P8" s="175"/>
      <c r="Q8" s="175"/>
      <c r="R8" s="175"/>
      <c r="S8" s="175"/>
      <c r="T8" s="175"/>
      <c r="U8" s="175"/>
      <c r="V8" s="175"/>
      <c r="W8" s="175"/>
      <c r="X8" s="166"/>
    </row>
    <row r="9" spans="1:25" ht="15.75" thickTop="1" x14ac:dyDescent="0.25">
      <c r="A9" s="170"/>
      <c r="B9" s="176" t="s">
        <v>283</v>
      </c>
      <c r="C9" s="177"/>
      <c r="D9" s="561" t="str">
        <f>'BILAN '!F5</f>
        <v>2022</v>
      </c>
      <c r="E9" s="517"/>
      <c r="F9" s="516" t="s">
        <v>362</v>
      </c>
      <c r="G9" s="517"/>
      <c r="H9" s="516" t="s">
        <v>362</v>
      </c>
      <c r="I9" s="517"/>
      <c r="J9" s="516" t="s">
        <v>362</v>
      </c>
      <c r="K9" s="517"/>
      <c r="L9" s="516" t="s">
        <v>362</v>
      </c>
      <c r="M9" s="517"/>
      <c r="N9" s="516" t="s">
        <v>362</v>
      </c>
      <c r="O9" s="517"/>
      <c r="P9" s="516" t="s">
        <v>362</v>
      </c>
      <c r="Q9" s="517"/>
      <c r="R9" s="516" t="s">
        <v>362</v>
      </c>
      <c r="S9" s="517"/>
      <c r="T9" s="516" t="s">
        <v>362</v>
      </c>
      <c r="U9" s="517"/>
      <c r="V9" s="512" t="s">
        <v>1</v>
      </c>
      <c r="W9" s="513"/>
      <c r="X9" s="167"/>
    </row>
    <row r="10" spans="1:25" ht="30" customHeight="1" x14ac:dyDescent="0.2">
      <c r="A10" s="170"/>
      <c r="B10" s="559" t="s">
        <v>269</v>
      </c>
      <c r="C10" s="560"/>
      <c r="D10" s="510" t="s">
        <v>270</v>
      </c>
      <c r="E10" s="511"/>
      <c r="F10" s="510" t="s">
        <v>271</v>
      </c>
      <c r="G10" s="511"/>
      <c r="H10" s="510" t="s">
        <v>272</v>
      </c>
      <c r="I10" s="511"/>
      <c r="J10" s="510" t="s">
        <v>273</v>
      </c>
      <c r="K10" s="511"/>
      <c r="L10" s="510" t="s">
        <v>274</v>
      </c>
      <c r="M10" s="511"/>
      <c r="N10" s="510" t="s">
        <v>275</v>
      </c>
      <c r="O10" s="511"/>
      <c r="P10" s="510" t="s">
        <v>276</v>
      </c>
      <c r="Q10" s="511"/>
      <c r="R10" s="510" t="s">
        <v>277</v>
      </c>
      <c r="S10" s="511"/>
      <c r="T10" s="510" t="s">
        <v>278</v>
      </c>
      <c r="U10" s="511"/>
      <c r="V10" s="514"/>
      <c r="W10" s="515"/>
    </row>
    <row r="11" spans="1:25" ht="14.45" customHeight="1" x14ac:dyDescent="0.25">
      <c r="B11" s="183" t="s">
        <v>293</v>
      </c>
      <c r="C11" s="178"/>
      <c r="D11" s="532">
        <f>'BILAN '!F60</f>
        <v>0</v>
      </c>
      <c r="E11" s="533"/>
      <c r="F11" s="524"/>
      <c r="G11" s="525"/>
      <c r="H11" s="524"/>
      <c r="I11" s="525"/>
      <c r="J11" s="524"/>
      <c r="K11" s="525"/>
      <c r="L11" s="524"/>
      <c r="M11" s="525"/>
      <c r="N11" s="524"/>
      <c r="O11" s="525"/>
      <c r="P11" s="524"/>
      <c r="Q11" s="525"/>
      <c r="R11" s="524"/>
      <c r="S11" s="525"/>
      <c r="T11" s="524"/>
      <c r="U11" s="525"/>
      <c r="V11" s="526">
        <f>SUM(D11:U11)</f>
        <v>0</v>
      </c>
      <c r="W11" s="527"/>
    </row>
    <row r="12" spans="1:25" ht="15" x14ac:dyDescent="0.25">
      <c r="B12" s="183" t="s">
        <v>266</v>
      </c>
      <c r="C12" s="178"/>
      <c r="D12" s="528">
        <f>'BILAN '!F61</f>
        <v>0</v>
      </c>
      <c r="E12" s="529"/>
      <c r="F12" s="524"/>
      <c r="G12" s="525"/>
      <c r="H12" s="524"/>
      <c r="I12" s="525"/>
      <c r="J12" s="524"/>
      <c r="K12" s="525"/>
      <c r="L12" s="524"/>
      <c r="M12" s="525"/>
      <c r="N12" s="524"/>
      <c r="O12" s="525"/>
      <c r="P12" s="530"/>
      <c r="Q12" s="531"/>
      <c r="R12" s="530"/>
      <c r="S12" s="531"/>
      <c r="T12" s="530"/>
      <c r="U12" s="531"/>
      <c r="V12" s="518">
        <f>SUM(D12:U12)</f>
        <v>0</v>
      </c>
      <c r="W12" s="519"/>
    </row>
    <row r="13" spans="1:25" ht="15" x14ac:dyDescent="0.25">
      <c r="B13" s="184" t="s">
        <v>292</v>
      </c>
      <c r="C13" s="179"/>
      <c r="D13" s="520">
        <f>(D11+D12)/2</f>
        <v>0</v>
      </c>
      <c r="E13" s="521"/>
      <c r="F13" s="522">
        <f>(F11+F12)/2</f>
        <v>0</v>
      </c>
      <c r="G13" s="523"/>
      <c r="H13" s="522">
        <f>(H11+H12)/2</f>
        <v>0</v>
      </c>
      <c r="I13" s="523"/>
      <c r="J13" s="522">
        <f>(J11+J12)/2</f>
        <v>0</v>
      </c>
      <c r="K13" s="523"/>
      <c r="L13" s="522">
        <f>(L11+L12)/2</f>
        <v>0</v>
      </c>
      <c r="M13" s="523"/>
      <c r="N13" s="522">
        <f>(N11+N12)/2</f>
        <v>0</v>
      </c>
      <c r="O13" s="523"/>
      <c r="P13" s="522">
        <f>(P11+P12)/2</f>
        <v>0</v>
      </c>
      <c r="Q13" s="523"/>
      <c r="R13" s="520">
        <f>(R11+R12)/2</f>
        <v>0</v>
      </c>
      <c r="S13" s="521"/>
      <c r="T13" s="520">
        <f>(T11+T12)/2</f>
        <v>0</v>
      </c>
      <c r="U13" s="521"/>
      <c r="V13" s="520">
        <f>(V11+V12)/2</f>
        <v>0</v>
      </c>
      <c r="W13" s="519"/>
    </row>
    <row r="14" spans="1:25" ht="15" x14ac:dyDescent="0.25">
      <c r="B14" s="185"/>
      <c r="C14" s="180"/>
      <c r="D14" s="192"/>
      <c r="E14" s="192"/>
      <c r="F14" s="192"/>
      <c r="G14" s="192"/>
      <c r="H14" s="192"/>
      <c r="I14" s="192"/>
      <c r="J14" s="192"/>
      <c r="K14" s="192"/>
      <c r="L14" s="192"/>
      <c r="M14" s="192"/>
      <c r="N14" s="192"/>
      <c r="O14" s="192"/>
      <c r="P14" s="192"/>
      <c r="Q14" s="192"/>
      <c r="R14" s="192"/>
      <c r="S14" s="192"/>
      <c r="T14" s="192"/>
      <c r="U14" s="192"/>
      <c r="V14" s="190"/>
      <c r="W14" s="191"/>
    </row>
    <row r="15" spans="1:25" ht="15" x14ac:dyDescent="0.25">
      <c r="B15" s="186" t="s">
        <v>267</v>
      </c>
      <c r="C15" s="181"/>
      <c r="D15" s="528">
        <f>'BILAN '!F63</f>
        <v>0</v>
      </c>
      <c r="E15" s="529"/>
      <c r="F15" s="524"/>
      <c r="G15" s="525"/>
      <c r="H15" s="524"/>
      <c r="I15" s="525"/>
      <c r="J15" s="524"/>
      <c r="K15" s="525"/>
      <c r="L15" s="524"/>
      <c r="M15" s="525"/>
      <c r="N15" s="524"/>
      <c r="O15" s="525"/>
      <c r="P15" s="524"/>
      <c r="Q15" s="525"/>
      <c r="R15" s="530"/>
      <c r="S15" s="531"/>
      <c r="T15" s="524"/>
      <c r="U15" s="525"/>
      <c r="V15" s="518">
        <f>SUM(D15:U15)</f>
        <v>0</v>
      </c>
      <c r="W15" s="519"/>
    </row>
    <row r="16" spans="1:25" ht="15" x14ac:dyDescent="0.25">
      <c r="B16" s="183" t="s">
        <v>288</v>
      </c>
      <c r="C16" s="178"/>
      <c r="D16" s="534">
        <f>'BILAN '!F73</f>
        <v>0</v>
      </c>
      <c r="E16" s="529"/>
      <c r="F16" s="535"/>
      <c r="G16" s="536"/>
      <c r="H16" s="535"/>
      <c r="I16" s="536"/>
      <c r="J16" s="535"/>
      <c r="K16" s="536"/>
      <c r="L16" s="535"/>
      <c r="M16" s="536"/>
      <c r="N16" s="535"/>
      <c r="O16" s="536"/>
      <c r="P16" s="524"/>
      <c r="Q16" s="525"/>
      <c r="R16" s="537"/>
      <c r="S16" s="531"/>
      <c r="T16" s="524"/>
      <c r="U16" s="525"/>
      <c r="V16" s="538">
        <f>SUM(D16:U16)</f>
        <v>0</v>
      </c>
      <c r="W16" s="519"/>
      <c r="Y16" s="207"/>
    </row>
    <row r="17" spans="2:23" ht="15" x14ac:dyDescent="0.25">
      <c r="B17" s="183" t="s">
        <v>282</v>
      </c>
      <c r="C17" s="178"/>
      <c r="D17" s="528">
        <f>'BILAN '!F70</f>
        <v>0</v>
      </c>
      <c r="E17" s="529"/>
      <c r="F17" s="524"/>
      <c r="G17" s="525"/>
      <c r="H17" s="524"/>
      <c r="I17" s="525"/>
      <c r="J17" s="524"/>
      <c r="K17" s="525"/>
      <c r="L17" s="524"/>
      <c r="M17" s="525"/>
      <c r="N17" s="524"/>
      <c r="O17" s="525"/>
      <c r="P17" s="524"/>
      <c r="Q17" s="525"/>
      <c r="R17" s="530"/>
      <c r="S17" s="531"/>
      <c r="T17" s="524"/>
      <c r="U17" s="525"/>
      <c r="V17" s="518">
        <f>SUM(D17:U17)</f>
        <v>0</v>
      </c>
      <c r="W17" s="519"/>
    </row>
    <row r="18" spans="2:23" ht="15" x14ac:dyDescent="0.25">
      <c r="B18" s="183" t="s">
        <v>268</v>
      </c>
      <c r="C18" s="178"/>
      <c r="D18" s="528">
        <f>'BILAN '!F71</f>
        <v>0</v>
      </c>
      <c r="E18" s="529"/>
      <c r="F18" s="524"/>
      <c r="G18" s="525"/>
      <c r="H18" s="524"/>
      <c r="I18" s="525"/>
      <c r="J18" s="524"/>
      <c r="K18" s="525"/>
      <c r="L18" s="524"/>
      <c r="M18" s="525"/>
      <c r="N18" s="524"/>
      <c r="O18" s="525"/>
      <c r="P18" s="524"/>
      <c r="Q18" s="525"/>
      <c r="R18" s="530"/>
      <c r="S18" s="531"/>
      <c r="T18" s="524"/>
      <c r="U18" s="525"/>
      <c r="V18" s="518">
        <f>SUM(D18:U18)</f>
        <v>0</v>
      </c>
      <c r="W18" s="519"/>
    </row>
    <row r="19" spans="2:23" ht="15.75" thickBot="1" x14ac:dyDescent="0.3">
      <c r="B19" s="187" t="s">
        <v>284</v>
      </c>
      <c r="C19" s="182"/>
      <c r="D19" s="539">
        <f>SUM(D15:E18)</f>
        <v>0</v>
      </c>
      <c r="E19" s="541"/>
      <c r="F19" s="542">
        <f t="shared" ref="F19" si="0">SUM(F15:G18)</f>
        <v>0</v>
      </c>
      <c r="G19" s="543"/>
      <c r="H19" s="542">
        <f t="shared" ref="H19" si="1">SUM(H15:I18)</f>
        <v>0</v>
      </c>
      <c r="I19" s="543"/>
      <c r="J19" s="542">
        <f t="shared" ref="J19" si="2">SUM(J15:K18)</f>
        <v>0</v>
      </c>
      <c r="K19" s="543"/>
      <c r="L19" s="542">
        <f t="shared" ref="L19" si="3">SUM(L15:M18)</f>
        <v>0</v>
      </c>
      <c r="M19" s="543"/>
      <c r="N19" s="542">
        <f t="shared" ref="N19:P19" si="4">SUM(N15:O18)</f>
        <v>0</v>
      </c>
      <c r="O19" s="543"/>
      <c r="P19" s="542">
        <f t="shared" si="4"/>
        <v>0</v>
      </c>
      <c r="Q19" s="543"/>
      <c r="R19" s="539">
        <f t="shared" ref="R19:T19" si="5">SUM(R15:S18)</f>
        <v>0</v>
      </c>
      <c r="S19" s="541"/>
      <c r="T19" s="539">
        <f t="shared" si="5"/>
        <v>0</v>
      </c>
      <c r="U19" s="541"/>
      <c r="V19" s="539">
        <f t="shared" ref="V19" si="6">SUM(V15:W18)</f>
        <v>0</v>
      </c>
      <c r="W19" s="540"/>
    </row>
    <row r="20" spans="2:23" s="168" customFormat="1" ht="31.35" customHeight="1" thickTop="1" x14ac:dyDescent="0.2">
      <c r="B20" s="509" t="s">
        <v>317</v>
      </c>
      <c r="C20" s="509"/>
      <c r="D20" s="509"/>
      <c r="E20" s="509"/>
      <c r="F20" s="509"/>
      <c r="G20" s="509"/>
      <c r="H20" s="509"/>
      <c r="I20" s="509"/>
      <c r="J20" s="509"/>
      <c r="K20" s="509"/>
      <c r="L20" s="509"/>
      <c r="M20" s="509"/>
      <c r="N20" s="509"/>
      <c r="O20" s="509"/>
      <c r="P20" s="509"/>
      <c r="Q20" s="509"/>
      <c r="R20" s="509"/>
      <c r="S20" s="509"/>
      <c r="T20" s="509"/>
      <c r="U20" s="509"/>
      <c r="V20" s="509"/>
      <c r="W20" s="169"/>
    </row>
    <row r="21" spans="2:23" s="168" customFormat="1" x14ac:dyDescent="0.2">
      <c r="B21" s="188" t="s">
        <v>297</v>
      </c>
      <c r="C21" s="188"/>
      <c r="D21" s="189"/>
      <c r="E21" s="189"/>
      <c r="F21" s="189"/>
      <c r="G21" s="189"/>
      <c r="H21" s="189"/>
      <c r="I21" s="189"/>
      <c r="J21" s="189"/>
      <c r="K21" s="189"/>
      <c r="L21" s="189"/>
      <c r="M21" s="189"/>
      <c r="N21" s="189"/>
      <c r="O21" s="189"/>
      <c r="P21" s="169"/>
      <c r="Q21" s="169"/>
      <c r="R21" s="169"/>
      <c r="S21" s="169"/>
      <c r="T21" s="169"/>
      <c r="U21" s="169"/>
      <c r="V21" s="169"/>
      <c r="W21" s="169"/>
    </row>
    <row r="22" spans="2:23" s="168" customFormat="1" x14ac:dyDescent="0.2">
      <c r="B22" s="188"/>
      <c r="C22" s="188"/>
      <c r="D22" s="189"/>
      <c r="E22" s="189"/>
      <c r="F22" s="189"/>
      <c r="G22" s="189"/>
      <c r="H22" s="189"/>
      <c r="I22" s="189"/>
      <c r="J22" s="189"/>
      <c r="K22" s="189"/>
      <c r="L22" s="189"/>
      <c r="M22" s="189"/>
      <c r="N22" s="189"/>
      <c r="O22" s="189"/>
      <c r="P22" s="169"/>
      <c r="Q22" s="169"/>
      <c r="R22" s="169"/>
      <c r="S22" s="169"/>
      <c r="T22" s="169"/>
      <c r="U22" s="169"/>
      <c r="V22" s="169"/>
      <c r="W22" s="169"/>
    </row>
    <row r="23" spans="2:23" x14ac:dyDescent="0.2">
      <c r="B23" s="170"/>
      <c r="C23" s="170"/>
      <c r="D23" s="170"/>
      <c r="E23" s="170"/>
      <c r="F23" s="170"/>
      <c r="G23" s="170"/>
      <c r="H23" s="170"/>
      <c r="I23" s="170"/>
      <c r="J23" s="170"/>
      <c r="K23" s="170"/>
      <c r="L23" s="170"/>
      <c r="M23" s="170"/>
      <c r="N23" s="170"/>
      <c r="O23" s="170"/>
    </row>
    <row r="24" spans="2:23" ht="12.75" customHeight="1" x14ac:dyDescent="0.2">
      <c r="B24" s="545" t="s">
        <v>294</v>
      </c>
      <c r="C24" s="546"/>
      <c r="D24" s="546"/>
      <c r="E24" s="546"/>
      <c r="F24" s="546"/>
      <c r="G24" s="546"/>
      <c r="H24" s="546"/>
      <c r="I24" s="546"/>
      <c r="J24" s="546"/>
      <c r="K24" s="547"/>
      <c r="L24" s="547"/>
      <c r="M24" s="547"/>
      <c r="N24" s="547"/>
      <c r="O24" s="548"/>
    </row>
    <row r="25" spans="2:23" x14ac:dyDescent="0.2">
      <c r="B25" s="549"/>
      <c r="C25" s="550"/>
      <c r="D25" s="550"/>
      <c r="E25" s="550"/>
      <c r="F25" s="550"/>
      <c r="G25" s="550"/>
      <c r="H25" s="550"/>
      <c r="I25" s="550"/>
      <c r="J25" s="550"/>
      <c r="K25" s="551"/>
      <c r="L25" s="551"/>
      <c r="M25" s="551"/>
      <c r="N25" s="551"/>
      <c r="O25" s="552"/>
    </row>
    <row r="26" spans="2:23" x14ac:dyDescent="0.2">
      <c r="B26" s="549"/>
      <c r="C26" s="550"/>
      <c r="D26" s="550"/>
      <c r="E26" s="550"/>
      <c r="F26" s="550"/>
      <c r="G26" s="550"/>
      <c r="H26" s="550"/>
      <c r="I26" s="550"/>
      <c r="J26" s="550"/>
      <c r="K26" s="551"/>
      <c r="L26" s="551"/>
      <c r="M26" s="551"/>
      <c r="N26" s="551"/>
      <c r="O26" s="552"/>
    </row>
    <row r="27" spans="2:23" x14ac:dyDescent="0.2">
      <c r="B27" s="549"/>
      <c r="C27" s="550"/>
      <c r="D27" s="550"/>
      <c r="E27" s="550"/>
      <c r="F27" s="550"/>
      <c r="G27" s="550"/>
      <c r="H27" s="550"/>
      <c r="I27" s="550"/>
      <c r="J27" s="550"/>
      <c r="K27" s="551"/>
      <c r="L27" s="551"/>
      <c r="M27" s="551"/>
      <c r="N27" s="551"/>
      <c r="O27" s="552"/>
    </row>
    <row r="28" spans="2:23" x14ac:dyDescent="0.2">
      <c r="B28" s="549"/>
      <c r="C28" s="550"/>
      <c r="D28" s="550"/>
      <c r="E28" s="550"/>
      <c r="F28" s="550"/>
      <c r="G28" s="550"/>
      <c r="H28" s="550"/>
      <c r="I28" s="550"/>
      <c r="J28" s="550"/>
      <c r="K28" s="551"/>
      <c r="L28" s="551"/>
      <c r="M28" s="551"/>
      <c r="N28" s="551"/>
      <c r="O28" s="552"/>
    </row>
    <row r="29" spans="2:23" x14ac:dyDescent="0.2">
      <c r="B29" s="549"/>
      <c r="C29" s="550"/>
      <c r="D29" s="550"/>
      <c r="E29" s="550"/>
      <c r="F29" s="550"/>
      <c r="G29" s="550"/>
      <c r="H29" s="550"/>
      <c r="I29" s="550"/>
      <c r="J29" s="550"/>
      <c r="K29" s="551"/>
      <c r="L29" s="551"/>
      <c r="M29" s="551"/>
      <c r="N29" s="551"/>
      <c r="O29" s="552"/>
    </row>
    <row r="30" spans="2:23" x14ac:dyDescent="0.2">
      <c r="B30" s="549"/>
      <c r="C30" s="550"/>
      <c r="D30" s="550"/>
      <c r="E30" s="550"/>
      <c r="F30" s="550"/>
      <c r="G30" s="550"/>
      <c r="H30" s="550"/>
      <c r="I30" s="550"/>
      <c r="J30" s="550"/>
      <c r="K30" s="551"/>
      <c r="L30" s="551"/>
      <c r="M30" s="551"/>
      <c r="N30" s="551"/>
      <c r="O30" s="552"/>
    </row>
    <row r="31" spans="2:23" x14ac:dyDescent="0.2">
      <c r="B31" s="549"/>
      <c r="C31" s="550"/>
      <c r="D31" s="550"/>
      <c r="E31" s="550"/>
      <c r="F31" s="550"/>
      <c r="G31" s="550"/>
      <c r="H31" s="550"/>
      <c r="I31" s="550"/>
      <c r="J31" s="550"/>
      <c r="K31" s="551"/>
      <c r="L31" s="551"/>
      <c r="M31" s="551"/>
      <c r="N31" s="551"/>
      <c r="O31" s="552"/>
    </row>
    <row r="32" spans="2:23" x14ac:dyDescent="0.2">
      <c r="B32" s="549"/>
      <c r="C32" s="550"/>
      <c r="D32" s="550"/>
      <c r="E32" s="550"/>
      <c r="F32" s="550"/>
      <c r="G32" s="550"/>
      <c r="H32" s="550"/>
      <c r="I32" s="550"/>
      <c r="J32" s="550"/>
      <c r="K32" s="551"/>
      <c r="L32" s="551"/>
      <c r="M32" s="551"/>
      <c r="N32" s="551"/>
      <c r="O32" s="552"/>
    </row>
    <row r="33" spans="2:15" x14ac:dyDescent="0.2">
      <c r="B33" s="549"/>
      <c r="C33" s="550"/>
      <c r="D33" s="550"/>
      <c r="E33" s="550"/>
      <c r="F33" s="550"/>
      <c r="G33" s="550"/>
      <c r="H33" s="550"/>
      <c r="I33" s="550"/>
      <c r="J33" s="550"/>
      <c r="K33" s="551"/>
      <c r="L33" s="551"/>
      <c r="M33" s="551"/>
      <c r="N33" s="551"/>
      <c r="O33" s="552"/>
    </row>
    <row r="34" spans="2:15" ht="25.5" customHeight="1" x14ac:dyDescent="0.2">
      <c r="B34" s="553"/>
      <c r="C34" s="554"/>
      <c r="D34" s="554"/>
      <c r="E34" s="554"/>
      <c r="F34" s="554"/>
      <c r="G34" s="554"/>
      <c r="H34" s="554"/>
      <c r="I34" s="554"/>
      <c r="J34" s="554"/>
      <c r="K34" s="555"/>
      <c r="L34" s="555"/>
      <c r="M34" s="555"/>
      <c r="N34" s="555"/>
      <c r="O34" s="556"/>
    </row>
  </sheetData>
  <sheetProtection algorithmName="SHA-512" hashValue="WXJ01d8tQBeL6+pX3nXh7k0uLjNSU2zrri2dkW3UJ4ik7VqTT7eNFMQbs+Uu6sWDsRtK0S6V5YJitbTyumpPTw==" saltValue="p5gzfrzB8Xp6kR7wQawNtQ==" spinCount="100000" sheet="1" objects="1" scenarios="1"/>
  <mergeCells count="107">
    <mergeCell ref="D3:M3"/>
    <mergeCell ref="D4:M4"/>
    <mergeCell ref="B24:O34"/>
    <mergeCell ref="H9:I9"/>
    <mergeCell ref="J9:K9"/>
    <mergeCell ref="L9:M9"/>
    <mergeCell ref="P9:Q9"/>
    <mergeCell ref="T9:U9"/>
    <mergeCell ref="B1:F1"/>
    <mergeCell ref="A3:C3"/>
    <mergeCell ref="A4:C4"/>
    <mergeCell ref="B10:C10"/>
    <mergeCell ref="D9:E9"/>
    <mergeCell ref="F9:G9"/>
    <mergeCell ref="R19:S19"/>
    <mergeCell ref="T19:U19"/>
    <mergeCell ref="R17:S17"/>
    <mergeCell ref="T17:U17"/>
    <mergeCell ref="R15:S15"/>
    <mergeCell ref="T15:U15"/>
    <mergeCell ref="R12:S12"/>
    <mergeCell ref="T12:U12"/>
    <mergeCell ref="T10:U10"/>
    <mergeCell ref="P11:Q11"/>
    <mergeCell ref="V19:W19"/>
    <mergeCell ref="R18:S18"/>
    <mergeCell ref="T18:U18"/>
    <mergeCell ref="V18:W18"/>
    <mergeCell ref="D19:E19"/>
    <mergeCell ref="F19:G19"/>
    <mergeCell ref="H19:I19"/>
    <mergeCell ref="J19:K19"/>
    <mergeCell ref="L19:M19"/>
    <mergeCell ref="N19:O19"/>
    <mergeCell ref="P19:Q19"/>
    <mergeCell ref="D18:E18"/>
    <mergeCell ref="F18:G18"/>
    <mergeCell ref="H18:I18"/>
    <mergeCell ref="J18:K18"/>
    <mergeCell ref="L18:M18"/>
    <mergeCell ref="N18:O18"/>
    <mergeCell ref="P18:Q18"/>
    <mergeCell ref="D17:E17"/>
    <mergeCell ref="F17:G17"/>
    <mergeCell ref="H17:I17"/>
    <mergeCell ref="J17:K17"/>
    <mergeCell ref="L17:M17"/>
    <mergeCell ref="N17:O17"/>
    <mergeCell ref="P17:Q17"/>
    <mergeCell ref="V15:W15"/>
    <mergeCell ref="D16:E16"/>
    <mergeCell ref="F16:G16"/>
    <mergeCell ref="H16:I16"/>
    <mergeCell ref="J16:K16"/>
    <mergeCell ref="L16:M16"/>
    <mergeCell ref="N16:O16"/>
    <mergeCell ref="P16:Q16"/>
    <mergeCell ref="V17:W17"/>
    <mergeCell ref="R16:S16"/>
    <mergeCell ref="T16:U16"/>
    <mergeCell ref="V16:W16"/>
    <mergeCell ref="R13:S13"/>
    <mergeCell ref="T13:U13"/>
    <mergeCell ref="V13:W13"/>
    <mergeCell ref="D15:E15"/>
    <mergeCell ref="F15:G15"/>
    <mergeCell ref="H15:I15"/>
    <mergeCell ref="J15:K15"/>
    <mergeCell ref="L15:M15"/>
    <mergeCell ref="N15:O15"/>
    <mergeCell ref="P15:Q15"/>
    <mergeCell ref="F12:G12"/>
    <mergeCell ref="H12:I12"/>
    <mergeCell ref="J12:K12"/>
    <mergeCell ref="L12:M12"/>
    <mergeCell ref="N12:O12"/>
    <mergeCell ref="P12:Q12"/>
    <mergeCell ref="D11:E11"/>
    <mergeCell ref="F11:G11"/>
    <mergeCell ref="H11:I11"/>
    <mergeCell ref="J11:K11"/>
    <mergeCell ref="L11:M11"/>
    <mergeCell ref="N11:O11"/>
    <mergeCell ref="B20:V20"/>
    <mergeCell ref="D10:E10"/>
    <mergeCell ref="F10:G10"/>
    <mergeCell ref="H10:I10"/>
    <mergeCell ref="J10:K10"/>
    <mergeCell ref="L10:M10"/>
    <mergeCell ref="N10:O10"/>
    <mergeCell ref="P10:Q10"/>
    <mergeCell ref="R10:S10"/>
    <mergeCell ref="V9:W10"/>
    <mergeCell ref="N9:O9"/>
    <mergeCell ref="R9:S9"/>
    <mergeCell ref="V12:W12"/>
    <mergeCell ref="D13:E13"/>
    <mergeCell ref="F13:G13"/>
    <mergeCell ref="H13:I13"/>
    <mergeCell ref="J13:K13"/>
    <mergeCell ref="L13:M13"/>
    <mergeCell ref="N13:O13"/>
    <mergeCell ref="P13:Q13"/>
    <mergeCell ref="R11:S11"/>
    <mergeCell ref="T11:U11"/>
    <mergeCell ref="V11:W11"/>
    <mergeCell ref="D12:E12"/>
  </mergeCells>
  <printOptions horizontalCentered="1"/>
  <pageMargins left="0.39370078740157483" right="0.39370078740157483" top="1.5354330708661419" bottom="0.74803149606299213" header="0.31496062992125984" footer="0.51181102362204722"/>
  <pageSetup paperSize="9" scale="83" orientation="landscape" r:id="rId1"/>
  <headerFooter>
    <oddHeader>&amp;L&amp;G</oddHeader>
    <oddFooter xml:space="preserve">&amp;L&amp;8           v0.2. 22.11.2023&amp;C&amp;10&amp;A&amp;R&amp;10&amp;P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L45"/>
  <sheetViews>
    <sheetView showGridLines="0" zoomScaleNormal="100" zoomScaleSheetLayoutView="70" workbookViewId="0">
      <selection sqref="A1:H1"/>
    </sheetView>
  </sheetViews>
  <sheetFormatPr baseColWidth="10" defaultColWidth="9.140625" defaultRowHeight="15" x14ac:dyDescent="0.25"/>
  <cols>
    <col min="1" max="1" width="8.85546875" style="99" customWidth="1"/>
    <col min="2" max="2" width="9.140625" style="99" customWidth="1"/>
    <col min="3" max="3" width="24" style="99" customWidth="1"/>
    <col min="4" max="4" width="8" style="99" customWidth="1"/>
    <col min="5" max="5" width="5.5703125" style="99" customWidth="1"/>
    <col min="6" max="6" width="9.42578125" style="99" customWidth="1"/>
    <col min="7" max="7" width="9.140625" style="99" customWidth="1"/>
    <col min="8" max="8" width="9" style="99" customWidth="1"/>
    <col min="9" max="9" width="9.5703125" style="99" customWidth="1"/>
    <col min="10" max="10" width="3.42578125" style="99" customWidth="1"/>
    <col min="11" max="11" width="22.140625" style="99" customWidth="1"/>
    <col min="12" max="16384" width="9.140625" style="99"/>
  </cols>
  <sheetData>
    <row r="1" spans="1:12" ht="40.5" customHeight="1" x14ac:dyDescent="0.35">
      <c r="A1" s="391" t="s">
        <v>164</v>
      </c>
      <c r="B1" s="391"/>
      <c r="C1" s="391"/>
      <c r="D1" s="391"/>
      <c r="E1" s="551"/>
      <c r="F1" s="551"/>
      <c r="G1" s="551"/>
      <c r="H1" s="551"/>
      <c r="I1"/>
    </row>
    <row r="2" spans="1:12" x14ac:dyDescent="0.25">
      <c r="A2"/>
      <c r="B2"/>
      <c r="C2"/>
      <c r="D2"/>
      <c r="E2"/>
      <c r="F2"/>
      <c r="G2"/>
      <c r="H2"/>
      <c r="I2"/>
    </row>
    <row r="3" spans="1:12" s="122" customFormat="1" ht="21" customHeight="1" x14ac:dyDescent="0.3">
      <c r="A3" s="557" t="s">
        <v>190</v>
      </c>
      <c r="B3" s="557"/>
      <c r="C3" s="557"/>
      <c r="D3" s="557"/>
      <c r="E3" s="612" t="str">
        <f>IF(DEMANDE!C10="","-",DEMANDE!C10)</f>
        <v>-</v>
      </c>
      <c r="F3" s="612"/>
      <c r="G3" s="612"/>
      <c r="H3" s="612"/>
      <c r="I3" s="612"/>
    </row>
    <row r="4" spans="1:12" s="122" customFormat="1" ht="21" customHeight="1" x14ac:dyDescent="0.3">
      <c r="A4" s="557" t="s">
        <v>248</v>
      </c>
      <c r="B4" s="557"/>
      <c r="C4" s="557"/>
      <c r="D4" s="557"/>
      <c r="E4" s="544" t="str">
        <f>+IF(DEMANDE!F17="","-",DEMANDE!F17)</f>
        <v>-</v>
      </c>
      <c r="F4" s="544"/>
      <c r="G4" s="544"/>
      <c r="H4" s="544"/>
      <c r="I4" s="544"/>
    </row>
    <row r="5" spans="1:12" ht="24.75" customHeight="1" thickBot="1" x14ac:dyDescent="0.35">
      <c r="A5" s="128"/>
      <c r="B5" s="129"/>
      <c r="C5" s="128"/>
      <c r="D5" s="130"/>
      <c r="E5" s="130"/>
      <c r="F5" s="130"/>
      <c r="G5" s="130"/>
      <c r="H5" s="130"/>
      <c r="I5" s="130"/>
      <c r="J5" s="123"/>
    </row>
    <row r="6" spans="1:12" ht="14.45" customHeight="1" thickTop="1" x14ac:dyDescent="0.25">
      <c r="A6" s="608" t="s">
        <v>207</v>
      </c>
      <c r="B6" s="609"/>
      <c r="C6" s="609"/>
      <c r="D6" s="609"/>
      <c r="E6" s="609"/>
      <c r="F6" s="294"/>
      <c r="G6" s="294"/>
      <c r="H6" s="294"/>
      <c r="I6" s="292"/>
      <c r="J6"/>
      <c r="K6"/>
      <c r="L6"/>
    </row>
    <row r="7" spans="1:12" ht="15.75" thickBot="1" x14ac:dyDescent="0.3">
      <c r="A7" s="610"/>
      <c r="B7" s="611"/>
      <c r="C7" s="611"/>
      <c r="D7" s="611"/>
      <c r="E7" s="611"/>
      <c r="F7" s="295"/>
      <c r="G7" s="295"/>
      <c r="H7" s="295"/>
      <c r="I7" s="293"/>
      <c r="J7"/>
      <c r="K7"/>
      <c r="L7"/>
    </row>
    <row r="8" spans="1:12" ht="23.25" customHeight="1" thickTop="1" x14ac:dyDescent="0.25">
      <c r="A8" s="613" t="s">
        <v>417</v>
      </c>
      <c r="B8" s="614"/>
      <c r="C8" s="614"/>
      <c r="D8" s="614"/>
      <c r="E8" s="614"/>
      <c r="F8" s="614"/>
      <c r="G8" s="614"/>
      <c r="H8" s="615"/>
      <c r="I8" s="296"/>
      <c r="J8"/>
      <c r="K8"/>
      <c r="L8"/>
    </row>
    <row r="9" spans="1:12" ht="23.25" customHeight="1" x14ac:dyDescent="0.25">
      <c r="A9" s="602" t="s">
        <v>189</v>
      </c>
      <c r="B9" s="603"/>
      <c r="C9" s="603"/>
      <c r="D9" s="603"/>
      <c r="E9" s="603"/>
      <c r="F9" s="603"/>
      <c r="G9" s="603"/>
      <c r="H9" s="604"/>
      <c r="I9" s="297"/>
      <c r="J9"/>
      <c r="K9"/>
      <c r="L9"/>
    </row>
    <row r="10" spans="1:12" ht="23.25" customHeight="1" x14ac:dyDescent="0.25">
      <c r="A10" s="602" t="s">
        <v>418</v>
      </c>
      <c r="B10" s="603"/>
      <c r="C10" s="603"/>
      <c r="D10" s="603"/>
      <c r="E10" s="603"/>
      <c r="F10" s="603"/>
      <c r="G10" s="603"/>
      <c r="H10" s="604"/>
      <c r="I10" s="297"/>
      <c r="J10"/>
      <c r="K10"/>
      <c r="L10"/>
    </row>
    <row r="11" spans="1:12" ht="23.25" customHeight="1" x14ac:dyDescent="0.25">
      <c r="A11" s="602" t="s">
        <v>419</v>
      </c>
      <c r="B11" s="603"/>
      <c r="C11" s="603"/>
      <c r="D11" s="603"/>
      <c r="E11" s="603"/>
      <c r="F11" s="603"/>
      <c r="G11" s="603"/>
      <c r="H11" s="604"/>
      <c r="I11" s="297"/>
      <c r="J11"/>
      <c r="K11"/>
      <c r="L11"/>
    </row>
    <row r="12" spans="1:12" ht="23.25" customHeight="1" thickBot="1" x14ac:dyDescent="0.3">
      <c r="A12" s="605" t="s">
        <v>264</v>
      </c>
      <c r="B12" s="606"/>
      <c r="C12" s="606"/>
      <c r="D12" s="606"/>
      <c r="E12" s="606"/>
      <c r="F12" s="606"/>
      <c r="G12" s="606"/>
      <c r="H12" s="607"/>
      <c r="I12" s="298"/>
      <c r="J12"/>
      <c r="K12"/>
      <c r="L12"/>
    </row>
    <row r="13" spans="1:12" ht="16.5" customHeight="1" thickTop="1" x14ac:dyDescent="0.25">
      <c r="A13" s="131" t="s">
        <v>310</v>
      </c>
      <c r="B13" s="132"/>
      <c r="D13" s="133"/>
      <c r="E13" s="133"/>
      <c r="F13" s="133"/>
      <c r="G13" s="133"/>
      <c r="H13" s="133"/>
      <c r="I13" s="133"/>
    </row>
    <row r="14" spans="1:12" ht="18.75" customHeight="1" thickBot="1" x14ac:dyDescent="0.3">
      <c r="A14"/>
      <c r="B14"/>
      <c r="C14"/>
      <c r="D14"/>
      <c r="E14"/>
      <c r="F14"/>
      <c r="G14"/>
      <c r="H14"/>
      <c r="I14"/>
    </row>
    <row r="15" spans="1:12" s="123" customFormat="1" ht="15" customHeight="1" thickTop="1" x14ac:dyDescent="0.3">
      <c r="A15" s="563" t="s">
        <v>208</v>
      </c>
      <c r="B15" s="564"/>
      <c r="C15" s="564"/>
      <c r="D15" s="564"/>
      <c r="E15" s="564"/>
      <c r="F15" s="564"/>
      <c r="G15" s="564"/>
      <c r="H15" s="564"/>
      <c r="I15" s="565"/>
      <c r="J15" s="562"/>
    </row>
    <row r="16" spans="1:12" s="123" customFormat="1" ht="19.5" thickBot="1" x14ac:dyDescent="0.35">
      <c r="A16" s="566"/>
      <c r="B16" s="567"/>
      <c r="C16" s="567"/>
      <c r="D16" s="567"/>
      <c r="E16" s="567"/>
      <c r="F16" s="567"/>
      <c r="G16" s="567"/>
      <c r="H16" s="567"/>
      <c r="I16" s="568"/>
      <c r="J16" s="562"/>
    </row>
    <row r="17" spans="1:10" ht="43.5" customHeight="1" thickTop="1" x14ac:dyDescent="0.25">
      <c r="A17" s="575" t="s">
        <v>285</v>
      </c>
      <c r="B17" s="576"/>
      <c r="C17" s="576"/>
      <c r="D17" s="576"/>
      <c r="E17" s="576"/>
      <c r="F17" s="576"/>
      <c r="G17" s="576"/>
      <c r="H17" s="576"/>
      <c r="I17" s="577"/>
      <c r="J17" s="587"/>
    </row>
    <row r="18" spans="1:10" ht="84" customHeight="1" x14ac:dyDescent="0.25">
      <c r="A18" s="578"/>
      <c r="B18" s="579"/>
      <c r="C18" s="579"/>
      <c r="D18" s="579"/>
      <c r="E18" s="579"/>
      <c r="F18" s="579"/>
      <c r="G18" s="579"/>
      <c r="H18" s="579"/>
      <c r="I18" s="580"/>
      <c r="J18" s="587"/>
    </row>
    <row r="19" spans="1:10" ht="132.6" customHeight="1" thickBot="1" x14ac:dyDescent="0.3">
      <c r="A19" s="581"/>
      <c r="B19" s="582"/>
      <c r="C19" s="582"/>
      <c r="D19" s="582"/>
      <c r="E19" s="582"/>
      <c r="F19" s="582"/>
      <c r="G19" s="582"/>
      <c r="H19" s="582"/>
      <c r="I19" s="583"/>
      <c r="J19" s="587"/>
    </row>
    <row r="20" spans="1:10" ht="15" customHeight="1" thickTop="1" x14ac:dyDescent="0.3">
      <c r="A20" s="63"/>
      <c r="B20" s="63"/>
      <c r="C20" s="63"/>
      <c r="D20" s="63"/>
      <c r="E20" s="63"/>
      <c r="F20" s="63"/>
      <c r="G20" s="63"/>
      <c r="H20" s="63"/>
      <c r="I20" s="63"/>
      <c r="J20" s="123"/>
    </row>
    <row r="21" spans="1:10" ht="3.75" customHeight="1" thickBot="1" x14ac:dyDescent="0.35">
      <c r="A21" s="63"/>
      <c r="B21" s="63"/>
      <c r="C21" s="63"/>
      <c r="D21" s="63"/>
      <c r="E21" s="63"/>
      <c r="F21" s="63"/>
      <c r="G21" s="63"/>
      <c r="H21" s="63"/>
      <c r="I21" s="63"/>
      <c r="J21" s="123"/>
    </row>
    <row r="22" spans="1:10" ht="14.45" customHeight="1" thickTop="1" x14ac:dyDescent="0.25">
      <c r="A22" s="563" t="s">
        <v>318</v>
      </c>
      <c r="B22" s="564"/>
      <c r="C22" s="564"/>
      <c r="D22" s="564"/>
      <c r="E22" s="564"/>
      <c r="F22" s="564"/>
      <c r="G22" s="564"/>
      <c r="H22" s="564"/>
      <c r="I22" s="565"/>
    </row>
    <row r="23" spans="1:10" ht="24" customHeight="1" thickBot="1" x14ac:dyDescent="0.3">
      <c r="A23" s="566"/>
      <c r="B23" s="567"/>
      <c r="C23" s="567"/>
      <c r="D23" s="567"/>
      <c r="E23" s="567"/>
      <c r="F23" s="567"/>
      <c r="G23" s="567"/>
      <c r="H23" s="567"/>
      <c r="I23" s="568"/>
    </row>
    <row r="24" spans="1:10" ht="8.25" customHeight="1" thickTop="1" x14ac:dyDescent="0.25">
      <c r="A24" s="134"/>
      <c r="B24" s="135"/>
      <c r="C24" s="135"/>
      <c r="D24" s="136"/>
      <c r="E24" s="136"/>
      <c r="F24" s="136"/>
      <c r="G24" s="136"/>
      <c r="H24" s="136"/>
      <c r="I24" s="137"/>
    </row>
    <row r="25" spans="1:10" ht="23.25" customHeight="1" x14ac:dyDescent="0.25">
      <c r="A25" s="584" t="s">
        <v>295</v>
      </c>
      <c r="B25" s="585"/>
      <c r="C25" s="585"/>
      <c r="D25" s="585"/>
      <c r="E25" s="585"/>
      <c r="F25" s="585"/>
      <c r="G25" s="585"/>
      <c r="H25" s="585"/>
      <c r="I25" s="586"/>
    </row>
    <row r="26" spans="1:10" s="124" customFormat="1" ht="23.25" customHeight="1" x14ac:dyDescent="0.25">
      <c r="A26" s="572" t="s">
        <v>193</v>
      </c>
      <c r="B26" s="573"/>
      <c r="C26" s="573"/>
      <c r="D26" s="573"/>
      <c r="E26" s="573"/>
      <c r="F26" s="573"/>
      <c r="G26" s="573"/>
      <c r="H26" s="573"/>
      <c r="I26" s="574"/>
    </row>
    <row r="27" spans="1:10" s="124" customFormat="1" ht="105" customHeight="1" x14ac:dyDescent="0.25">
      <c r="A27" s="590"/>
      <c r="B27" s="591"/>
      <c r="C27" s="591"/>
      <c r="D27" s="591"/>
      <c r="E27" s="591"/>
      <c r="F27" s="591"/>
      <c r="G27" s="591"/>
      <c r="H27" s="591"/>
      <c r="I27" s="592"/>
    </row>
    <row r="28" spans="1:10" s="124" customFormat="1" ht="23.25" customHeight="1" x14ac:dyDescent="0.25">
      <c r="A28" s="593"/>
      <c r="B28" s="591"/>
      <c r="C28" s="591"/>
      <c r="D28" s="591"/>
      <c r="E28" s="591"/>
      <c r="F28" s="591"/>
      <c r="G28" s="591"/>
      <c r="H28" s="591"/>
      <c r="I28" s="592"/>
    </row>
    <row r="29" spans="1:10" s="124" customFormat="1" ht="23.25" customHeight="1" thickBot="1" x14ac:dyDescent="0.3">
      <c r="A29" s="572" t="s">
        <v>195</v>
      </c>
      <c r="B29" s="573"/>
      <c r="C29" s="573"/>
      <c r="D29" s="573"/>
      <c r="E29" s="573"/>
      <c r="F29" s="573"/>
      <c r="G29" s="573"/>
      <c r="H29" s="573"/>
      <c r="I29" s="574"/>
    </row>
    <row r="30" spans="1:10" s="125" customFormat="1" ht="24.75" customHeight="1" thickTop="1" x14ac:dyDescent="0.25">
      <c r="A30" s="588" t="s">
        <v>191</v>
      </c>
      <c r="B30" s="589"/>
      <c r="C30" s="589"/>
      <c r="D30" s="598">
        <v>2023</v>
      </c>
      <c r="E30" s="598"/>
      <c r="F30" s="138">
        <f>D30+1</f>
        <v>2024</v>
      </c>
      <c r="G30" s="138">
        <f>F30+1</f>
        <v>2025</v>
      </c>
      <c r="H30" s="138">
        <f>G30+1</f>
        <v>2026</v>
      </c>
      <c r="I30" s="139">
        <f>H30+1</f>
        <v>2027</v>
      </c>
    </row>
    <row r="31" spans="1:10" ht="24.75" customHeight="1" x14ac:dyDescent="0.25">
      <c r="A31" s="570" t="s">
        <v>256</v>
      </c>
      <c r="B31" s="571"/>
      <c r="C31" s="571"/>
      <c r="D31" s="569"/>
      <c r="E31" s="569"/>
      <c r="F31" s="110"/>
      <c r="G31" s="110"/>
      <c r="H31" s="110"/>
      <c r="I31" s="77"/>
    </row>
    <row r="32" spans="1:10" ht="24.75" customHeight="1" x14ac:dyDescent="0.25">
      <c r="A32" s="570" t="s">
        <v>192</v>
      </c>
      <c r="B32" s="571"/>
      <c r="C32" s="571"/>
      <c r="D32" s="569"/>
      <c r="E32" s="569"/>
      <c r="F32" s="110"/>
      <c r="G32" s="110"/>
      <c r="H32" s="110"/>
      <c r="I32" s="77"/>
    </row>
    <row r="33" spans="1:10" ht="24.75" customHeight="1" x14ac:dyDescent="0.25">
      <c r="A33" s="599" t="s">
        <v>233</v>
      </c>
      <c r="B33" s="600"/>
      <c r="C33" s="600"/>
      <c r="D33" s="569"/>
      <c r="E33" s="569"/>
      <c r="F33" s="110"/>
      <c r="G33" s="110"/>
      <c r="H33" s="110"/>
      <c r="I33" s="77"/>
    </row>
    <row r="34" spans="1:10" ht="24.75" customHeight="1" x14ac:dyDescent="0.25">
      <c r="A34" s="599"/>
      <c r="B34" s="600"/>
      <c r="C34" s="600"/>
      <c r="D34" s="569"/>
      <c r="E34" s="569"/>
      <c r="F34" s="110"/>
      <c r="G34" s="110"/>
      <c r="H34" s="110"/>
      <c r="I34" s="77"/>
    </row>
    <row r="35" spans="1:10" ht="24.6" customHeight="1" thickBot="1" x14ac:dyDescent="0.3">
      <c r="A35" s="616"/>
      <c r="B35" s="617"/>
      <c r="C35" s="617"/>
      <c r="D35" s="601"/>
      <c r="E35" s="601"/>
      <c r="F35" s="111"/>
      <c r="G35" s="111"/>
      <c r="H35" s="111"/>
      <c r="I35" s="78"/>
    </row>
    <row r="36" spans="1:10" ht="16.350000000000001" customHeight="1" thickTop="1" x14ac:dyDescent="0.25">
      <c r="A36" s="140"/>
      <c r="B36" s="141"/>
      <c r="C36" s="141"/>
      <c r="D36" s="141"/>
      <c r="E36" s="141"/>
      <c r="F36" s="141"/>
      <c r="G36" s="141"/>
      <c r="H36" s="141"/>
      <c r="I36" s="142"/>
    </row>
    <row r="37" spans="1:10" ht="24" customHeight="1" x14ac:dyDescent="0.25">
      <c r="A37" s="584" t="s">
        <v>296</v>
      </c>
      <c r="B37" s="585"/>
      <c r="C37" s="585"/>
      <c r="D37" s="585"/>
      <c r="E37" s="585"/>
      <c r="F37" s="585"/>
      <c r="G37" s="585"/>
      <c r="H37" s="585"/>
      <c r="I37" s="586"/>
    </row>
    <row r="38" spans="1:10" s="124" customFormat="1" ht="23.1" customHeight="1" thickBot="1" x14ac:dyDescent="0.3">
      <c r="A38" s="572" t="s">
        <v>236</v>
      </c>
      <c r="B38" s="573"/>
      <c r="C38" s="573"/>
      <c r="D38" s="573"/>
      <c r="E38" s="573"/>
      <c r="F38" s="573"/>
      <c r="G38" s="573"/>
      <c r="H38" s="573"/>
      <c r="I38" s="574"/>
    </row>
    <row r="39" spans="1:10" s="126" customFormat="1" ht="23.1" customHeight="1" thickTop="1" x14ac:dyDescent="0.25">
      <c r="A39" s="588" t="s">
        <v>22</v>
      </c>
      <c r="B39" s="589"/>
      <c r="C39" s="589"/>
      <c r="D39" s="598">
        <v>2023</v>
      </c>
      <c r="E39" s="598"/>
      <c r="F39" s="138">
        <f>D39+1</f>
        <v>2024</v>
      </c>
      <c r="G39" s="138">
        <f>F39+1</f>
        <v>2025</v>
      </c>
      <c r="H39" s="138">
        <f>G39+1</f>
        <v>2026</v>
      </c>
      <c r="I39" s="139">
        <f>H39+1</f>
        <v>2027</v>
      </c>
    </row>
    <row r="40" spans="1:10" s="126" customFormat="1" ht="24.75" customHeight="1" x14ac:dyDescent="0.25">
      <c r="A40" s="570" t="s">
        <v>319</v>
      </c>
      <c r="B40" s="571"/>
      <c r="C40" s="571"/>
      <c r="D40" s="597"/>
      <c r="E40" s="597"/>
      <c r="F40" s="113"/>
      <c r="G40" s="113"/>
      <c r="H40" s="113"/>
      <c r="I40" s="79"/>
    </row>
    <row r="41" spans="1:10" ht="24.75" customHeight="1" thickBot="1" x14ac:dyDescent="0.3">
      <c r="A41" s="594" t="s">
        <v>247</v>
      </c>
      <c r="B41" s="595"/>
      <c r="C41" s="595"/>
      <c r="D41" s="596"/>
      <c r="E41" s="596"/>
      <c r="F41" s="112"/>
      <c r="G41" s="112"/>
      <c r="H41" s="112"/>
      <c r="I41" s="80"/>
    </row>
    <row r="42" spans="1:10" ht="5.25" customHeight="1" thickTop="1" x14ac:dyDescent="0.25">
      <c r="A42" s="140"/>
      <c r="B42" s="141"/>
      <c r="C42" s="141"/>
      <c r="D42" s="141"/>
      <c r="E42" s="141"/>
      <c r="F42" s="141"/>
      <c r="G42" s="141"/>
      <c r="H42" s="141"/>
      <c r="I42" s="142"/>
    </row>
    <row r="43" spans="1:10" s="124" customFormat="1" ht="24" customHeight="1" thickTop="1" x14ac:dyDescent="0.25">
      <c r="A43" s="572" t="s">
        <v>194</v>
      </c>
      <c r="B43" s="573"/>
      <c r="C43" s="573"/>
      <c r="D43" s="573"/>
      <c r="E43" s="573"/>
      <c r="F43" s="573"/>
      <c r="G43" s="573"/>
      <c r="H43" s="573"/>
      <c r="I43" s="574"/>
    </row>
    <row r="44" spans="1:10" ht="87" customHeight="1" thickBot="1" x14ac:dyDescent="0.3">
      <c r="A44" s="581"/>
      <c r="B44" s="582"/>
      <c r="C44" s="582"/>
      <c r="D44" s="582"/>
      <c r="E44" s="582"/>
      <c r="F44" s="582"/>
      <c r="G44" s="582"/>
      <c r="H44" s="582"/>
      <c r="I44" s="583"/>
    </row>
    <row r="45" spans="1:10" ht="7.5" customHeight="1" thickTop="1" x14ac:dyDescent="0.3">
      <c r="A45" s="127"/>
      <c r="B45" s="127"/>
      <c r="C45" s="127"/>
      <c r="D45" s="127"/>
      <c r="E45" s="127"/>
      <c r="F45" s="127"/>
      <c r="G45" s="127"/>
      <c r="H45" s="127"/>
      <c r="I45" s="127"/>
      <c r="J45" s="123"/>
    </row>
  </sheetData>
  <sheetProtection algorithmName="SHA-512" hashValue="9c1Rw6vn7AXseRZ1CSTn7CS2NxioTRT5w2JrHqJgwqFt3IaOaGYBQuGxDhX++DG3uMRUnCvyAWfArho9QzimaA==" saltValue="QspskX6ReFaLuagUG5Mf8g==" spinCount="100000" sheet="1" insertColumns="0" insertRows="0" deleteColumns="0" deleteRows="0"/>
  <customSheetViews>
    <customSheetView guid="{13344BD5-8CEB-4C4A-AAD5-26D1EACF8C2B}" scale="50" showGridLines="0" hiddenRows="1">
      <selection activeCell="D55" sqref="D55"/>
      <rowBreaks count="2" manualBreakCount="2">
        <brk id="20" max="7" man="1"/>
        <brk id="26" max="7" man="1"/>
      </rowBreaks>
      <pageMargins left="0.39370078740157483" right="0.39370078740157483" top="1.5354330708661419" bottom="0.74803149606299213" header="0.31496062992125984" footer="0.31496062992125984"/>
      <printOptions horizontalCentered="1"/>
      <pageSetup paperSize="9" scale="47" fitToHeight="3" orientation="portrait" r:id="rId1"/>
      <headerFooter>
        <oddHeader>&amp;C&amp;G</oddHeader>
        <oddFooter>&amp;R&amp;P</oddFooter>
      </headerFooter>
    </customSheetView>
  </customSheetViews>
  <mergeCells count="43">
    <mergeCell ref="A10:H10"/>
    <mergeCell ref="A12:H12"/>
    <mergeCell ref="A11:H11"/>
    <mergeCell ref="A1:H1"/>
    <mergeCell ref="A44:I44"/>
    <mergeCell ref="A43:I43"/>
    <mergeCell ref="A4:D4"/>
    <mergeCell ref="A3:D3"/>
    <mergeCell ref="A6:E7"/>
    <mergeCell ref="E3:I3"/>
    <mergeCell ref="E4:I4"/>
    <mergeCell ref="A8:H8"/>
    <mergeCell ref="A9:H9"/>
    <mergeCell ref="A34:C34"/>
    <mergeCell ref="D34:E34"/>
    <mergeCell ref="A35:C35"/>
    <mergeCell ref="D30:E30"/>
    <mergeCell ref="A33:C33"/>
    <mergeCell ref="A37:I37"/>
    <mergeCell ref="A38:I38"/>
    <mergeCell ref="D35:E35"/>
    <mergeCell ref="A41:C41"/>
    <mergeCell ref="D41:E41"/>
    <mergeCell ref="A40:C40"/>
    <mergeCell ref="D40:E40"/>
    <mergeCell ref="A39:C39"/>
    <mergeCell ref="D39:E39"/>
    <mergeCell ref="J15:J16"/>
    <mergeCell ref="A15:I16"/>
    <mergeCell ref="D33:E33"/>
    <mergeCell ref="A31:C31"/>
    <mergeCell ref="D31:E31"/>
    <mergeCell ref="A29:I29"/>
    <mergeCell ref="A17:I17"/>
    <mergeCell ref="A18:I19"/>
    <mergeCell ref="A25:I25"/>
    <mergeCell ref="A22:I23"/>
    <mergeCell ref="J17:J19"/>
    <mergeCell ref="A30:C30"/>
    <mergeCell ref="A32:C32"/>
    <mergeCell ref="D32:E32"/>
    <mergeCell ref="A26:I26"/>
    <mergeCell ref="A27:I28"/>
  </mergeCells>
  <conditionalFormatting sqref="J17:J18 J20:J21 J45">
    <cfRule type="cellIs" dxfId="2" priority="3" operator="greaterThan">
      <formula>5000</formula>
    </cfRule>
  </conditionalFormatting>
  <dataValidations disablePrompts="1" count="1">
    <dataValidation type="textLength" allowBlank="1" showInputMessage="1" showErrorMessage="1" sqref="A45:I45 A20:I21" xr:uid="{00000000-0002-0000-0600-000000000000}">
      <formula1>0</formula1>
      <formula2>5000</formula2>
    </dataValidation>
  </dataValidations>
  <printOptions horizontalCentered="1"/>
  <pageMargins left="0.39370078740157483" right="0.39370078740157483" top="1.5354330708661419" bottom="0.74803149606299213" header="0.31496062992125984" footer="0.51181102362204722"/>
  <pageSetup paperSize="9" scale="97" fitToHeight="0" orientation="portrait" r:id="rId2"/>
  <headerFooter>
    <oddHeader>&amp;L&amp;G</oddHeader>
    <oddFooter xml:space="preserve">&amp;L&amp;8           v0.2. 22.11.2023&amp;C&amp;10&amp;A&amp;R&amp;10&amp;P     </oddFooter>
  </headerFooter>
  <rowBreaks count="1" manualBreakCount="1">
    <brk id="21" max="16383"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G64"/>
  <sheetViews>
    <sheetView showGridLines="0" zoomScaleNormal="100" workbookViewId="0"/>
  </sheetViews>
  <sheetFormatPr baseColWidth="10" defaultColWidth="9.140625" defaultRowHeight="15" x14ac:dyDescent="0.25"/>
  <cols>
    <col min="1" max="1" width="2.5703125" customWidth="1"/>
    <col min="2" max="2" width="38.5703125" customWidth="1"/>
    <col min="3" max="3" width="18.85546875" customWidth="1"/>
    <col min="4" max="4" width="4.5703125" customWidth="1"/>
    <col min="5" max="5" width="17" customWidth="1"/>
    <col min="6" max="6" width="4.85546875" customWidth="1"/>
    <col min="7" max="7" width="10" customWidth="1"/>
  </cols>
  <sheetData>
    <row r="1" spans="1:7" s="59" customFormat="1" ht="30" customHeight="1" x14ac:dyDescent="0.35">
      <c r="B1" s="391" t="s">
        <v>249</v>
      </c>
      <c r="C1" s="551"/>
      <c r="D1" s="551"/>
      <c r="E1" s="551"/>
      <c r="F1" s="551"/>
      <c r="G1" s="551"/>
    </row>
    <row r="2" spans="1:7" s="59" customFormat="1" ht="18" customHeight="1" x14ac:dyDescent="0.35">
      <c r="B2" s="162"/>
      <c r="C2" s="162"/>
      <c r="D2" s="162"/>
      <c r="E2" s="162"/>
      <c r="F2" s="143"/>
      <c r="G2" s="143"/>
    </row>
    <row r="3" spans="1:7" s="60" customFormat="1" ht="18" customHeight="1" x14ac:dyDescent="0.3">
      <c r="A3" s="557" t="s">
        <v>190</v>
      </c>
      <c r="B3" s="702"/>
      <c r="C3" s="544" t="str">
        <f>IF(DEMANDE!C10="","-",DEMANDE!C10)</f>
        <v>-</v>
      </c>
      <c r="D3" s="544"/>
      <c r="E3" s="544"/>
      <c r="F3" s="544"/>
      <c r="G3" s="544"/>
    </row>
    <row r="4" spans="1:7" s="60" customFormat="1" ht="18" customHeight="1" x14ac:dyDescent="0.3">
      <c r="A4" s="557" t="s">
        <v>248</v>
      </c>
      <c r="B4" s="702"/>
      <c r="C4" s="544" t="str">
        <f>+IF(DEMANDE!F17="","-",DEMANDE!F17)</f>
        <v>-</v>
      </c>
      <c r="D4" s="544"/>
      <c r="E4" s="544"/>
      <c r="F4" s="544"/>
      <c r="G4" s="544"/>
    </row>
    <row r="5" spans="1:7" s="60" customFormat="1" ht="18" customHeight="1" x14ac:dyDescent="0.3">
      <c r="A5" s="193"/>
      <c r="B5" s="194"/>
      <c r="C5" s="194"/>
      <c r="D5" s="194"/>
      <c r="E5" s="109"/>
      <c r="F5" s="109"/>
      <c r="G5" s="109"/>
    </row>
    <row r="6" spans="1:7" s="48" customFormat="1" ht="15.75" customHeight="1" x14ac:dyDescent="0.25">
      <c r="B6" s="88" t="s">
        <v>227</v>
      </c>
      <c r="C6" s="89"/>
      <c r="D6" s="89"/>
      <c r="E6" s="89"/>
    </row>
    <row r="7" spans="1:7" ht="12.6" customHeight="1" thickBot="1" x14ac:dyDescent="0.3"/>
    <row r="8" spans="1:7" ht="18" customHeight="1" thickTop="1" x14ac:dyDescent="0.25">
      <c r="B8" s="684" t="s">
        <v>196</v>
      </c>
      <c r="C8" s="685"/>
      <c r="D8" s="686"/>
      <c r="E8" s="686"/>
      <c r="F8" s="687"/>
    </row>
    <row r="9" spans="1:7" s="61" customFormat="1" ht="18" thickBot="1" x14ac:dyDescent="0.3">
      <c r="B9" s="195" t="s">
        <v>197</v>
      </c>
      <c r="C9" s="100"/>
      <c r="D9" s="212" t="s">
        <v>225</v>
      </c>
      <c r="E9" s="100"/>
      <c r="F9" s="145" t="s">
        <v>198</v>
      </c>
    </row>
    <row r="10" spans="1:7" s="48" customFormat="1" ht="15.6" customHeight="1" x14ac:dyDescent="0.25">
      <c r="B10" s="688" t="s">
        <v>205</v>
      </c>
      <c r="C10" s="689"/>
      <c r="D10" s="690"/>
      <c r="E10" s="690"/>
      <c r="F10" s="691"/>
    </row>
    <row r="11" spans="1:7" s="61" customFormat="1" ht="17.25" x14ac:dyDescent="0.25">
      <c r="B11" s="211" t="s">
        <v>204</v>
      </c>
      <c r="C11" s="101"/>
      <c r="D11" s="213" t="s">
        <v>225</v>
      </c>
      <c r="E11" s="102"/>
      <c r="F11" s="159" t="s">
        <v>198</v>
      </c>
    </row>
    <row r="12" spans="1:7" s="61" customFormat="1" ht="17.25" x14ac:dyDescent="0.25">
      <c r="B12" s="211" t="s">
        <v>203</v>
      </c>
      <c r="C12" s="101"/>
      <c r="D12" s="213" t="s">
        <v>225</v>
      </c>
      <c r="E12" s="102"/>
      <c r="F12" s="159" t="s">
        <v>198</v>
      </c>
    </row>
    <row r="13" spans="1:7" s="61" customFormat="1" ht="17.25" x14ac:dyDescent="0.25">
      <c r="B13" s="211" t="s">
        <v>202</v>
      </c>
      <c r="C13" s="101"/>
      <c r="D13" s="213" t="s">
        <v>225</v>
      </c>
      <c r="E13" s="102"/>
      <c r="F13" s="159" t="s">
        <v>198</v>
      </c>
    </row>
    <row r="14" spans="1:7" ht="17.25" x14ac:dyDescent="0.25">
      <c r="B14" s="81"/>
      <c r="C14" s="82"/>
      <c r="D14" s="213" t="s">
        <v>225</v>
      </c>
      <c r="E14" s="83"/>
      <c r="F14" s="159" t="s">
        <v>198</v>
      </c>
    </row>
    <row r="15" spans="1:7" s="61" customFormat="1" ht="17.25" customHeight="1" thickBot="1" x14ac:dyDescent="0.3">
      <c r="B15" s="692" t="s">
        <v>199</v>
      </c>
      <c r="C15" s="693"/>
      <c r="D15" s="694"/>
      <c r="E15" s="144">
        <f>SUM(E11:E14)</f>
        <v>0</v>
      </c>
      <c r="F15" s="145" t="s">
        <v>198</v>
      </c>
    </row>
    <row r="16" spans="1:7" s="48" customFormat="1" ht="15" customHeight="1" x14ac:dyDescent="0.25">
      <c r="B16" s="696" t="s">
        <v>206</v>
      </c>
      <c r="C16" s="697"/>
      <c r="D16" s="698"/>
      <c r="E16" s="698"/>
      <c r="F16" s="699"/>
    </row>
    <row r="17" spans="2:7" s="61" customFormat="1" ht="16.5" customHeight="1" x14ac:dyDescent="0.25">
      <c r="B17" s="675"/>
      <c r="C17" s="676"/>
      <c r="D17" s="677"/>
      <c r="E17" s="102"/>
      <c r="F17" s="159" t="s">
        <v>198</v>
      </c>
    </row>
    <row r="18" spans="2:7" ht="16.5" customHeight="1" x14ac:dyDescent="0.25">
      <c r="B18" s="675"/>
      <c r="C18" s="676"/>
      <c r="D18" s="677"/>
      <c r="E18" s="84"/>
      <c r="F18" s="159" t="s">
        <v>198</v>
      </c>
    </row>
    <row r="19" spans="2:7" s="61" customFormat="1" ht="16.5" customHeight="1" thickBot="1" x14ac:dyDescent="0.3">
      <c r="B19" s="678" t="s">
        <v>200</v>
      </c>
      <c r="C19" s="679"/>
      <c r="D19" s="680"/>
      <c r="E19" s="144">
        <f>E17+E18</f>
        <v>0</v>
      </c>
      <c r="F19" s="146" t="s">
        <v>198</v>
      </c>
    </row>
    <row r="20" spans="2:7" ht="19.5" customHeight="1" thickBot="1" x14ac:dyDescent="0.3">
      <c r="B20" s="681" t="s">
        <v>201</v>
      </c>
      <c r="C20" s="682"/>
      <c r="D20" s="683"/>
      <c r="E20" s="147">
        <f>E9+E15+E19</f>
        <v>0</v>
      </c>
      <c r="F20" s="148" t="s">
        <v>198</v>
      </c>
    </row>
    <row r="21" spans="2:7" ht="9" customHeight="1" thickTop="1" x14ac:dyDescent="0.25"/>
    <row r="22" spans="2:7" ht="5.45" customHeight="1" x14ac:dyDescent="0.25"/>
    <row r="23" spans="2:7" x14ac:dyDescent="0.25">
      <c r="B23" s="149" t="s">
        <v>234</v>
      </c>
    </row>
    <row r="24" spans="2:7" s="54" customFormat="1" ht="24.6" customHeight="1" x14ac:dyDescent="0.25">
      <c r="B24" s="620" t="s">
        <v>308</v>
      </c>
      <c r="C24" s="550"/>
      <c r="D24" s="550"/>
      <c r="E24" s="550"/>
      <c r="F24" s="550"/>
      <c r="G24" s="550"/>
    </row>
    <row r="25" spans="2:7" ht="9.6" customHeight="1" thickBot="1" x14ac:dyDescent="0.3">
      <c r="B25" s="68"/>
    </row>
    <row r="26" spans="2:7" ht="29.25" customHeight="1" thickTop="1" x14ac:dyDescent="0.25">
      <c r="B26" s="150" t="s">
        <v>210</v>
      </c>
      <c r="C26" s="199" t="s">
        <v>211</v>
      </c>
      <c r="D26" s="642" t="s">
        <v>212</v>
      </c>
      <c r="E26" s="643"/>
      <c r="F26" s="642" t="s">
        <v>209</v>
      </c>
      <c r="G26" s="644"/>
    </row>
    <row r="27" spans="2:7" s="61" customFormat="1" x14ac:dyDescent="0.25">
      <c r="B27" s="633" t="s">
        <v>196</v>
      </c>
      <c r="C27" s="634"/>
      <c r="D27" s="634"/>
      <c r="E27" s="634"/>
      <c r="F27" s="634"/>
      <c r="G27" s="635"/>
    </row>
    <row r="28" spans="2:7" x14ac:dyDescent="0.25">
      <c r="B28" s="85"/>
      <c r="C28" s="113"/>
      <c r="D28" s="597"/>
      <c r="E28" s="597"/>
      <c r="F28" s="700"/>
      <c r="G28" s="701"/>
    </row>
    <row r="29" spans="2:7" x14ac:dyDescent="0.25">
      <c r="B29" s="85"/>
      <c r="C29" s="113"/>
      <c r="D29" s="597"/>
      <c r="E29" s="597"/>
      <c r="F29" s="700"/>
      <c r="G29" s="701"/>
    </row>
    <row r="30" spans="2:7" s="61" customFormat="1" ht="15.75" thickBot="1" x14ac:dyDescent="0.3">
      <c r="B30" s="155" t="s">
        <v>229</v>
      </c>
      <c r="C30" s="196"/>
      <c r="D30" s="636"/>
      <c r="E30" s="637"/>
      <c r="F30" s="651">
        <f>SUM(F28:G29)</f>
        <v>0</v>
      </c>
      <c r="G30" s="652"/>
    </row>
    <row r="31" spans="2:7" x14ac:dyDescent="0.25">
      <c r="B31" s="157"/>
      <c r="C31" s="197"/>
      <c r="D31" s="621"/>
      <c r="E31" s="621"/>
      <c r="F31" s="621"/>
      <c r="G31" s="622"/>
    </row>
    <row r="32" spans="2:7" s="61" customFormat="1" x14ac:dyDescent="0.25">
      <c r="B32" s="627" t="s">
        <v>213</v>
      </c>
      <c r="C32" s="628"/>
      <c r="D32" s="628"/>
      <c r="E32" s="628"/>
      <c r="F32" s="628"/>
      <c r="G32" s="629"/>
    </row>
    <row r="33" spans="1:7" s="61" customFormat="1" x14ac:dyDescent="0.25">
      <c r="B33" s="103"/>
      <c r="C33" s="198"/>
      <c r="D33" s="638"/>
      <c r="E33" s="638"/>
      <c r="F33" s="640"/>
      <c r="G33" s="641"/>
    </row>
    <row r="34" spans="1:7" s="61" customFormat="1" x14ac:dyDescent="0.25">
      <c r="B34" s="103"/>
      <c r="C34" s="198"/>
      <c r="D34" s="625"/>
      <c r="E34" s="626"/>
      <c r="F34" s="623"/>
      <c r="G34" s="624"/>
    </row>
    <row r="35" spans="1:7" s="61" customFormat="1" ht="15.75" thickBot="1" x14ac:dyDescent="0.3">
      <c r="B35" s="155" t="s">
        <v>230</v>
      </c>
      <c r="C35" s="196"/>
      <c r="D35" s="636"/>
      <c r="E35" s="637"/>
      <c r="F35" s="651">
        <f>SUM(F33:G34)</f>
        <v>0</v>
      </c>
      <c r="G35" s="652"/>
    </row>
    <row r="36" spans="1:7" s="61" customFormat="1" x14ac:dyDescent="0.25">
      <c r="B36" s="158"/>
      <c r="C36" s="200"/>
      <c r="D36" s="639"/>
      <c r="E36" s="639"/>
      <c r="F36" s="639"/>
      <c r="G36" s="659"/>
    </row>
    <row r="37" spans="1:7" s="104" customFormat="1" x14ac:dyDescent="0.25">
      <c r="B37" s="630" t="s">
        <v>228</v>
      </c>
      <c r="C37" s="631"/>
      <c r="D37" s="631"/>
      <c r="E37" s="631"/>
      <c r="F37" s="631"/>
      <c r="G37" s="632"/>
    </row>
    <row r="38" spans="1:7" s="61" customFormat="1" x14ac:dyDescent="0.25">
      <c r="B38" s="103"/>
      <c r="C38" s="198"/>
      <c r="D38" s="638"/>
      <c r="E38" s="638"/>
      <c r="F38" s="640"/>
      <c r="G38" s="641"/>
    </row>
    <row r="39" spans="1:7" s="61" customFormat="1" x14ac:dyDescent="0.25">
      <c r="B39" s="103"/>
      <c r="C39" s="198"/>
      <c r="D39" s="625"/>
      <c r="E39" s="626"/>
      <c r="F39" s="623"/>
      <c r="G39" s="624"/>
    </row>
    <row r="40" spans="1:7" s="105" customFormat="1" x14ac:dyDescent="0.25">
      <c r="B40" s="106"/>
      <c r="C40" s="201"/>
      <c r="D40" s="648"/>
      <c r="E40" s="648"/>
      <c r="F40" s="649"/>
      <c r="G40" s="650"/>
    </row>
    <row r="41" spans="1:7" s="61" customFormat="1" ht="15.75" thickBot="1" x14ac:dyDescent="0.3">
      <c r="B41" s="155" t="s">
        <v>231</v>
      </c>
      <c r="C41" s="196"/>
      <c r="D41" s="636"/>
      <c r="E41" s="637"/>
      <c r="F41" s="651">
        <f>SUM(F38:G40)</f>
        <v>0</v>
      </c>
      <c r="G41" s="652"/>
    </row>
    <row r="42" spans="1:7" s="61" customFormat="1" ht="15.75" thickBot="1" x14ac:dyDescent="0.3">
      <c r="B42" s="151"/>
      <c r="C42" s="203"/>
      <c r="D42" s="658"/>
      <c r="E42" s="658"/>
      <c r="F42" s="656"/>
      <c r="G42" s="657"/>
    </row>
    <row r="43" spans="1:7" s="48" customFormat="1" ht="16.5" thickTop="1" thickBot="1" x14ac:dyDescent="0.3">
      <c r="B43" s="156" t="s">
        <v>324</v>
      </c>
      <c r="C43" s="202"/>
      <c r="D43" s="653"/>
      <c r="E43" s="653"/>
      <c r="F43" s="654">
        <f>SUM(F30,F35,F41)</f>
        <v>0</v>
      </c>
      <c r="G43" s="655"/>
    </row>
    <row r="44" spans="1:7" ht="15.75" thickTop="1" x14ac:dyDescent="0.25">
      <c r="B44" s="239" t="s">
        <v>325</v>
      </c>
    </row>
    <row r="45" spans="1:7" s="60" customFormat="1" ht="21" customHeight="1" x14ac:dyDescent="0.3">
      <c r="A45" s="193"/>
      <c r="B45" s="194"/>
      <c r="C45" s="194"/>
      <c r="D45" s="194"/>
      <c r="E45" s="109"/>
      <c r="F45" s="109"/>
      <c r="G45" s="109"/>
    </row>
    <row r="46" spans="1:7" x14ac:dyDescent="0.25">
      <c r="B46" s="149" t="s">
        <v>237</v>
      </c>
    </row>
    <row r="47" spans="1:7" x14ac:dyDescent="0.25">
      <c r="B47" s="218" t="s">
        <v>281</v>
      </c>
    </row>
    <row r="48" spans="1:7" ht="8.25" customHeight="1" thickBot="1" x14ac:dyDescent="0.3"/>
    <row r="49" spans="2:7" ht="15.75" thickTop="1" x14ac:dyDescent="0.25">
      <c r="B49" s="646" t="s">
        <v>238</v>
      </c>
      <c r="C49" s="647"/>
      <c r="D49" s="642" t="s">
        <v>198</v>
      </c>
      <c r="E49" s="645"/>
      <c r="F49" s="645"/>
      <c r="G49" s="152" t="s">
        <v>214</v>
      </c>
    </row>
    <row r="50" spans="2:7" ht="18.75" customHeight="1" x14ac:dyDescent="0.25">
      <c r="B50" s="671" t="s">
        <v>235</v>
      </c>
      <c r="C50" s="672"/>
      <c r="D50" s="674"/>
      <c r="E50" s="674"/>
      <c r="F50" s="674"/>
      <c r="G50" s="86"/>
    </row>
    <row r="51" spans="2:7" ht="18.75" customHeight="1" x14ac:dyDescent="0.25">
      <c r="B51" s="666" t="s">
        <v>215</v>
      </c>
      <c r="C51" s="667"/>
      <c r="D51" s="674"/>
      <c r="E51" s="674"/>
      <c r="F51" s="674"/>
      <c r="G51" s="86"/>
    </row>
    <row r="52" spans="2:7" ht="18.75" customHeight="1" x14ac:dyDescent="0.25">
      <c r="B52" s="666" t="s">
        <v>371</v>
      </c>
      <c r="C52" s="667"/>
      <c r="D52" s="674"/>
      <c r="E52" s="674"/>
      <c r="F52" s="674"/>
      <c r="G52" s="86"/>
    </row>
    <row r="53" spans="2:7" ht="18.75" customHeight="1" x14ac:dyDescent="0.25">
      <c r="B53" s="153" t="s">
        <v>216</v>
      </c>
      <c r="C53" s="87"/>
      <c r="D53" s="674"/>
      <c r="E53" s="674"/>
      <c r="F53" s="674"/>
      <c r="G53" s="86"/>
    </row>
    <row r="54" spans="2:7" ht="18.75" customHeight="1" x14ac:dyDescent="0.25">
      <c r="B54" s="153" t="s">
        <v>217</v>
      </c>
      <c r="C54" s="87"/>
      <c r="D54" s="674"/>
      <c r="E54" s="674"/>
      <c r="F54" s="674"/>
      <c r="G54" s="86"/>
    </row>
    <row r="55" spans="2:7" ht="18.75" customHeight="1" x14ac:dyDescent="0.25">
      <c r="B55" s="153" t="s">
        <v>218</v>
      </c>
      <c r="C55" s="87"/>
      <c r="D55" s="674"/>
      <c r="E55" s="674"/>
      <c r="F55" s="674"/>
      <c r="G55" s="86"/>
    </row>
    <row r="56" spans="2:7" ht="18.75" customHeight="1" x14ac:dyDescent="0.25">
      <c r="B56" s="153" t="s">
        <v>257</v>
      </c>
      <c r="C56" s="87"/>
      <c r="D56" s="674"/>
      <c r="E56" s="674"/>
      <c r="F56" s="674"/>
      <c r="G56" s="86"/>
    </row>
    <row r="57" spans="2:7" ht="18.75" customHeight="1" thickBot="1" x14ac:dyDescent="0.3">
      <c r="B57" s="666" t="s">
        <v>219</v>
      </c>
      <c r="C57" s="667"/>
      <c r="D57" s="695"/>
      <c r="E57" s="695"/>
      <c r="F57" s="695"/>
      <c r="G57" s="86"/>
    </row>
    <row r="58" spans="2:7" ht="18.75" customHeight="1" thickTop="1" thickBot="1" x14ac:dyDescent="0.3">
      <c r="B58" s="666" t="s">
        <v>372</v>
      </c>
      <c r="C58" s="668"/>
      <c r="D58" s="661"/>
      <c r="E58" s="662"/>
      <c r="F58" s="663"/>
      <c r="G58" s="240"/>
    </row>
    <row r="59" spans="2:7" ht="18.75" customHeight="1" thickTop="1" x14ac:dyDescent="0.25">
      <c r="B59" s="666" t="s">
        <v>220</v>
      </c>
      <c r="C59" s="667"/>
      <c r="D59" s="664"/>
      <c r="E59" s="664"/>
      <c r="F59" s="664"/>
      <c r="G59" s="86"/>
    </row>
    <row r="60" spans="2:7" ht="18.75" customHeight="1" thickBot="1" x14ac:dyDescent="0.3">
      <c r="B60" s="669" t="s">
        <v>221</v>
      </c>
      <c r="C60" s="670"/>
      <c r="D60" s="665">
        <f>SUM(D50:F59)</f>
        <v>0</v>
      </c>
      <c r="E60" s="665"/>
      <c r="F60" s="665"/>
      <c r="G60" s="154">
        <f>SUM(G50:G59)</f>
        <v>0</v>
      </c>
    </row>
    <row r="61" spans="2:7" s="54" customFormat="1" ht="25.5" customHeight="1" thickTop="1" x14ac:dyDescent="0.25">
      <c r="B61" s="618" t="s">
        <v>239</v>
      </c>
      <c r="C61" s="619"/>
      <c r="D61" s="619"/>
      <c r="E61" s="619"/>
      <c r="F61" s="619"/>
      <c r="G61" s="551"/>
    </row>
    <row r="62" spans="2:7" s="54" customFormat="1" ht="25.5" customHeight="1" x14ac:dyDescent="0.25">
      <c r="B62" s="618" t="s">
        <v>376</v>
      </c>
      <c r="C62" s="619"/>
      <c r="D62" s="619"/>
      <c r="E62" s="619"/>
      <c r="F62" s="619"/>
      <c r="G62" s="551"/>
    </row>
    <row r="63" spans="2:7" s="54" customFormat="1" ht="45" customHeight="1" x14ac:dyDescent="0.2">
      <c r="B63" s="673" t="s">
        <v>373</v>
      </c>
      <c r="C63" s="673"/>
      <c r="D63" s="673"/>
      <c r="E63" s="673"/>
      <c r="F63" s="673"/>
      <c r="G63" s="673"/>
    </row>
    <row r="64" spans="2:7" ht="15.75" customHeight="1" x14ac:dyDescent="0.25">
      <c r="B64" s="660"/>
      <c r="C64" s="550"/>
      <c r="D64" s="550"/>
      <c r="E64" s="550"/>
      <c r="F64" s="550"/>
    </row>
  </sheetData>
  <sheetProtection algorithmName="SHA-512" hashValue="m/MpzksEKREzrj2Dnc7kkPKD9O6Iq52o8MQbt40fW8FuTXJgFHgoTtpbkMO1WFZB/cpyihPb4y7lt6MgE3IEqA==" saltValue="RWguVj/SnS0A94EXMVBoDg==" spinCount="100000" sheet="1" insertRows="0" deleteRows="0"/>
  <customSheetViews>
    <customSheetView guid="{13344BD5-8CEB-4C4A-AAD5-26D1EACF8C2B}" scale="80" showGridLines="0" fitToPage="1">
      <selection activeCell="C23" sqref="C23"/>
      <pageMargins left="0.23622047244094491" right="0.23622047244094491" top="1.5354330708661419" bottom="0.74803149606299213" header="0.31496062992125984" footer="0.31496062992125984"/>
      <pageSetup paperSize="9" scale="88" orientation="portrait" r:id="rId1"/>
      <headerFooter>
        <oddHeader>&amp;C&amp;G</oddHeader>
        <oddFooter>&amp;R&amp;P</oddFooter>
      </headerFooter>
    </customSheetView>
  </customSheetViews>
  <mergeCells count="71">
    <mergeCell ref="B61:G61"/>
    <mergeCell ref="B59:C59"/>
    <mergeCell ref="B1:G1"/>
    <mergeCell ref="D56:F56"/>
    <mergeCell ref="D57:F57"/>
    <mergeCell ref="B16:F16"/>
    <mergeCell ref="B17:D17"/>
    <mergeCell ref="D28:E28"/>
    <mergeCell ref="D29:E29"/>
    <mergeCell ref="D31:E31"/>
    <mergeCell ref="F28:G28"/>
    <mergeCell ref="F29:G29"/>
    <mergeCell ref="F30:G30"/>
    <mergeCell ref="F33:G33"/>
    <mergeCell ref="A3:B3"/>
    <mergeCell ref="A4:B4"/>
    <mergeCell ref="D55:F55"/>
    <mergeCell ref="B52:C52"/>
    <mergeCell ref="D52:F52"/>
    <mergeCell ref="D51:F51"/>
    <mergeCell ref="D53:F53"/>
    <mergeCell ref="D54:F54"/>
    <mergeCell ref="B18:D18"/>
    <mergeCell ref="B19:D19"/>
    <mergeCell ref="B20:D20"/>
    <mergeCell ref="B8:F8"/>
    <mergeCell ref="B10:F10"/>
    <mergeCell ref="B15:D15"/>
    <mergeCell ref="C3:G3"/>
    <mergeCell ref="C4:G4"/>
    <mergeCell ref="F36:G36"/>
    <mergeCell ref="B64:F64"/>
    <mergeCell ref="D35:E35"/>
    <mergeCell ref="F35:G35"/>
    <mergeCell ref="D58:F58"/>
    <mergeCell ref="D59:F59"/>
    <mergeCell ref="D60:F60"/>
    <mergeCell ref="B57:C57"/>
    <mergeCell ref="B58:C58"/>
    <mergeCell ref="B60:C60"/>
    <mergeCell ref="B50:C50"/>
    <mergeCell ref="B51:C51"/>
    <mergeCell ref="B63:G63"/>
    <mergeCell ref="D50:F50"/>
    <mergeCell ref="F26:G26"/>
    <mergeCell ref="D49:F49"/>
    <mergeCell ref="B49:C49"/>
    <mergeCell ref="D40:E40"/>
    <mergeCell ref="F40:G40"/>
    <mergeCell ref="D41:E41"/>
    <mergeCell ref="F41:G41"/>
    <mergeCell ref="D43:E43"/>
    <mergeCell ref="F43:G43"/>
    <mergeCell ref="F42:G42"/>
    <mergeCell ref="D42:E42"/>
    <mergeCell ref="B62:G62"/>
    <mergeCell ref="B24:G24"/>
    <mergeCell ref="F31:G31"/>
    <mergeCell ref="F34:G34"/>
    <mergeCell ref="D34:E34"/>
    <mergeCell ref="D39:E39"/>
    <mergeCell ref="F39:G39"/>
    <mergeCell ref="B32:G32"/>
    <mergeCell ref="B37:G37"/>
    <mergeCell ref="B27:G27"/>
    <mergeCell ref="D30:E30"/>
    <mergeCell ref="D33:E33"/>
    <mergeCell ref="D36:E36"/>
    <mergeCell ref="D38:E38"/>
    <mergeCell ref="F38:G38"/>
    <mergeCell ref="D26:E26"/>
  </mergeCells>
  <printOptions horizontalCentered="1"/>
  <pageMargins left="0.39370078740157483" right="0.39370078740157483" top="1.5354330708661419" bottom="0.74803149606299213" header="0.31496062992125984" footer="0.51181102362204722"/>
  <pageSetup paperSize="9" scale="97" fitToHeight="0" orientation="portrait" r:id="rId2"/>
  <headerFooter>
    <oddHeader>&amp;L&amp;G</oddHeader>
    <oddFooter xml:space="preserve">&amp;L&amp;8           v0.2. 22.11.2023&amp;C&amp;10&amp;A&amp;R&amp;10&amp;P     </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H113"/>
  <sheetViews>
    <sheetView showGridLines="0" zoomScaleNormal="100" workbookViewId="0"/>
  </sheetViews>
  <sheetFormatPr baseColWidth="10" defaultColWidth="9.140625" defaultRowHeight="12.75" x14ac:dyDescent="0.2"/>
  <cols>
    <col min="1" max="1" width="2.85546875" style="6" customWidth="1"/>
    <col min="2" max="2" width="5.85546875" style="6" customWidth="1"/>
    <col min="3" max="3" width="4.140625" style="6" customWidth="1"/>
    <col min="4" max="4" width="5.85546875" style="6" customWidth="1"/>
    <col min="5" max="5" width="72.140625" style="6" customWidth="1"/>
    <col min="6" max="7" width="15.140625" style="7" customWidth="1"/>
    <col min="8" max="8" width="15" style="7" customWidth="1"/>
    <col min="9" max="16384" width="9.140625" style="6"/>
  </cols>
  <sheetData>
    <row r="1" spans="2:8" ht="6.75" customHeight="1" x14ac:dyDescent="0.2"/>
    <row r="2" spans="2:8" ht="15" x14ac:dyDescent="0.25">
      <c r="B2" s="225"/>
      <c r="D2" s="23"/>
      <c r="E2" s="62" t="s">
        <v>95</v>
      </c>
      <c r="F2" s="233" t="s">
        <v>411</v>
      </c>
      <c r="G2" s="703"/>
      <c r="H2" s="704"/>
    </row>
    <row r="3" spans="2:8" ht="18" customHeight="1" x14ac:dyDescent="0.25">
      <c r="C3" s="206"/>
      <c r="D3" s="23"/>
      <c r="E3" s="62" t="s">
        <v>251</v>
      </c>
      <c r="F3" s="214" t="str">
        <f>IF(ENTREPRISE!D6="", "-",ENTREPRISE!D6)</f>
        <v>-</v>
      </c>
      <c r="G3" s="217"/>
      <c r="H3" s="217"/>
    </row>
    <row r="4" spans="2:8" ht="18" customHeight="1" x14ac:dyDescent="0.25">
      <c r="B4" s="206" t="s">
        <v>173</v>
      </c>
      <c r="C4" s="206"/>
      <c r="D4" s="23"/>
      <c r="E4" s="712" t="s">
        <v>299</v>
      </c>
      <c r="F4" s="712"/>
      <c r="G4" s="712"/>
      <c r="H4" s="712"/>
    </row>
    <row r="5" spans="2:8" ht="13.35" customHeight="1" x14ac:dyDescent="0.25">
      <c r="B5" s="709" t="s">
        <v>24</v>
      </c>
      <c r="C5" s="710"/>
      <c r="D5" s="710"/>
      <c r="E5" s="711"/>
      <c r="F5" s="24" t="str">
        <f>+F2</f>
        <v>2022</v>
      </c>
      <c r="G5" s="24">
        <f>+F5-1</f>
        <v>2021</v>
      </c>
      <c r="H5" s="24">
        <f>+G5-1</f>
        <v>2020</v>
      </c>
    </row>
    <row r="6" spans="2:8" ht="13.35" customHeight="1" x14ac:dyDescent="0.25">
      <c r="B6" s="25" t="s">
        <v>25</v>
      </c>
      <c r="C6" s="23"/>
      <c r="D6" s="23"/>
      <c r="E6" s="26"/>
      <c r="F6" s="231">
        <f>F7+F8</f>
        <v>0</v>
      </c>
      <c r="G6" s="231">
        <f>G7+G8</f>
        <v>0</v>
      </c>
      <c r="H6" s="231">
        <f>H7+H8</f>
        <v>0</v>
      </c>
    </row>
    <row r="7" spans="2:8" ht="15" x14ac:dyDescent="0.25">
      <c r="B7" s="25"/>
      <c r="C7" s="23" t="s">
        <v>26</v>
      </c>
      <c r="D7" s="23"/>
      <c r="E7" s="26"/>
      <c r="F7" s="226"/>
      <c r="G7" s="226"/>
      <c r="H7" s="226"/>
    </row>
    <row r="8" spans="2:8" ht="14.45" customHeight="1" x14ac:dyDescent="0.25">
      <c r="B8" s="25"/>
      <c r="C8" s="23" t="s">
        <v>27</v>
      </c>
      <c r="D8" s="19"/>
      <c r="E8" s="26"/>
      <c r="F8" s="226"/>
      <c r="G8" s="226"/>
      <c r="H8" s="226"/>
    </row>
    <row r="9" spans="2:8" ht="13.35" customHeight="1" x14ac:dyDescent="0.25">
      <c r="B9" s="25" t="s">
        <v>28</v>
      </c>
      <c r="C9" s="23"/>
      <c r="D9" s="23"/>
      <c r="E9" s="26"/>
      <c r="F9" s="226"/>
      <c r="G9" s="226"/>
      <c r="H9" s="226"/>
    </row>
    <row r="10" spans="2:8" ht="14.45" customHeight="1" x14ac:dyDescent="0.25">
      <c r="B10" s="27" t="s">
        <v>29</v>
      </c>
      <c r="C10" s="23"/>
      <c r="D10" s="23"/>
      <c r="E10" s="26"/>
      <c r="F10" s="231">
        <f>F11+F18+F23</f>
        <v>0</v>
      </c>
      <c r="G10" s="231">
        <f>G11+G18+G23</f>
        <v>0</v>
      </c>
      <c r="H10" s="231">
        <f>H11+H18+H23</f>
        <v>0</v>
      </c>
    </row>
    <row r="11" spans="2:8" ht="14.45" customHeight="1" x14ac:dyDescent="0.25">
      <c r="B11" s="25"/>
      <c r="C11" s="19" t="s">
        <v>30</v>
      </c>
      <c r="D11" s="19"/>
      <c r="E11" s="26"/>
      <c r="F11" s="231">
        <f>F12+F13+F16+F17</f>
        <v>0</v>
      </c>
      <c r="G11" s="231">
        <f>G12+G13+G16+G17</f>
        <v>0</v>
      </c>
      <c r="H11" s="231">
        <f>H12+H13+H16+H17</f>
        <v>0</v>
      </c>
    </row>
    <row r="12" spans="2:8" ht="13.35" customHeight="1" x14ac:dyDescent="0.25">
      <c r="B12" s="25"/>
      <c r="C12" s="23"/>
      <c r="D12" s="19" t="s">
        <v>113</v>
      </c>
      <c r="E12" s="26"/>
      <c r="F12" s="226"/>
      <c r="G12" s="226"/>
      <c r="H12" s="226"/>
    </row>
    <row r="13" spans="2:8" ht="28.5" customHeight="1" x14ac:dyDescent="0.25">
      <c r="B13" s="25"/>
      <c r="C13" s="19"/>
      <c r="D13" s="705" t="s">
        <v>31</v>
      </c>
      <c r="E13" s="706"/>
      <c r="F13" s="231">
        <f>F14+F15</f>
        <v>0</v>
      </c>
      <c r="G13" s="231">
        <f>G14+G15</f>
        <v>0</v>
      </c>
      <c r="H13" s="231">
        <f>H14+H15</f>
        <v>0</v>
      </c>
    </row>
    <row r="14" spans="2:8" ht="15" customHeight="1" x14ac:dyDescent="0.25">
      <c r="B14" s="25"/>
      <c r="C14" s="19"/>
      <c r="D14" s="19"/>
      <c r="E14" s="39" t="s">
        <v>32</v>
      </c>
      <c r="F14" s="226"/>
      <c r="G14" s="226"/>
      <c r="H14" s="226"/>
    </row>
    <row r="15" spans="2:8" ht="15" customHeight="1" x14ac:dyDescent="0.25">
      <c r="B15" s="25"/>
      <c r="C15" s="23"/>
      <c r="D15" s="23"/>
      <c r="E15" s="20" t="s">
        <v>33</v>
      </c>
      <c r="F15" s="226"/>
      <c r="G15" s="226"/>
      <c r="H15" s="226"/>
    </row>
    <row r="16" spans="2:8" ht="15" customHeight="1" x14ac:dyDescent="0.25">
      <c r="B16" s="25"/>
      <c r="C16" s="23"/>
      <c r="D16" s="19" t="s">
        <v>34</v>
      </c>
      <c r="E16" s="26"/>
      <c r="F16" s="226"/>
      <c r="G16" s="226"/>
      <c r="H16" s="226"/>
    </row>
    <row r="17" spans="1:8" ht="15" customHeight="1" x14ac:dyDescent="0.25">
      <c r="B17" s="38"/>
      <c r="C17" s="28"/>
      <c r="D17" s="19" t="s">
        <v>35</v>
      </c>
      <c r="E17" s="29"/>
      <c r="F17" s="226"/>
      <c r="G17" s="226"/>
      <c r="H17" s="226"/>
    </row>
    <row r="18" spans="1:8" ht="15" customHeight="1" x14ac:dyDescent="0.25">
      <c r="B18" s="25"/>
      <c r="C18" s="19" t="s">
        <v>36</v>
      </c>
      <c r="D18" s="19"/>
      <c r="E18" s="26"/>
      <c r="F18" s="231">
        <f>+SUM(F19:F22)</f>
        <v>0</v>
      </c>
      <c r="G18" s="231">
        <f>+SUM(G19:G22)</f>
        <v>0</v>
      </c>
      <c r="H18" s="231">
        <f>+SUM(H19:H22)</f>
        <v>0</v>
      </c>
    </row>
    <row r="19" spans="1:8" ht="15" customHeight="1" x14ac:dyDescent="0.25">
      <c r="B19" s="25"/>
      <c r="C19" s="23"/>
      <c r="D19" s="19" t="s">
        <v>37</v>
      </c>
      <c r="E19" s="26"/>
      <c r="F19" s="226"/>
      <c r="G19" s="226"/>
      <c r="H19" s="226"/>
    </row>
    <row r="20" spans="1:8" ht="15" customHeight="1" x14ac:dyDescent="0.25">
      <c r="B20" s="25"/>
      <c r="C20" s="23"/>
      <c r="D20" s="19" t="s">
        <v>38</v>
      </c>
      <c r="E20" s="26"/>
      <c r="F20" s="226"/>
      <c r="G20" s="226"/>
      <c r="H20" s="226"/>
    </row>
    <row r="21" spans="1:8" s="8" customFormat="1" ht="15" customHeight="1" x14ac:dyDescent="0.25">
      <c r="A21" s="6"/>
      <c r="B21" s="25"/>
      <c r="C21" s="23"/>
      <c r="D21" s="19" t="s">
        <v>39</v>
      </c>
      <c r="E21" s="26"/>
      <c r="F21" s="226"/>
      <c r="G21" s="226"/>
      <c r="H21" s="226"/>
    </row>
    <row r="22" spans="1:8" ht="15" customHeight="1" x14ac:dyDescent="0.25">
      <c r="B22" s="25"/>
      <c r="C22" s="23"/>
      <c r="D22" s="19" t="s">
        <v>40</v>
      </c>
      <c r="E22" s="26"/>
      <c r="F22" s="226"/>
      <c r="G22" s="226"/>
      <c r="H22" s="226"/>
    </row>
    <row r="23" spans="1:8" ht="15" customHeight="1" x14ac:dyDescent="0.25">
      <c r="B23" s="25"/>
      <c r="C23" s="19" t="s">
        <v>41</v>
      </c>
      <c r="D23" s="23"/>
      <c r="E23" s="26"/>
      <c r="F23" s="231">
        <f>+SUM(F24:F29)</f>
        <v>0</v>
      </c>
      <c r="G23" s="231">
        <f>+SUM(G24:G29)</f>
        <v>0</v>
      </c>
      <c r="H23" s="231">
        <f>+SUM(H24:H29)</f>
        <v>0</v>
      </c>
    </row>
    <row r="24" spans="1:8" ht="15" customHeight="1" x14ac:dyDescent="0.25">
      <c r="B24" s="25"/>
      <c r="C24" s="23"/>
      <c r="D24" s="19" t="s">
        <v>42</v>
      </c>
      <c r="E24" s="26"/>
      <c r="F24" s="226"/>
      <c r="G24" s="226"/>
      <c r="H24" s="226"/>
    </row>
    <row r="25" spans="1:8" ht="15" customHeight="1" x14ac:dyDescent="0.25">
      <c r="B25" s="25"/>
      <c r="C25" s="23"/>
      <c r="D25" s="19" t="s">
        <v>43</v>
      </c>
      <c r="E25" s="26"/>
      <c r="F25" s="226"/>
      <c r="G25" s="226"/>
      <c r="H25" s="226"/>
    </row>
    <row r="26" spans="1:8" ht="15" customHeight="1" x14ac:dyDescent="0.25">
      <c r="B26" s="25"/>
      <c r="C26" s="23"/>
      <c r="D26" s="19" t="s">
        <v>96</v>
      </c>
      <c r="E26" s="26"/>
      <c r="F26" s="226"/>
      <c r="G26" s="226"/>
      <c r="H26" s="226"/>
    </row>
    <row r="27" spans="1:8" ht="15" customHeight="1" x14ac:dyDescent="0.25">
      <c r="B27" s="25"/>
      <c r="C27" s="19"/>
      <c r="D27" s="705" t="s">
        <v>44</v>
      </c>
      <c r="E27" s="706"/>
      <c r="F27" s="226"/>
      <c r="G27" s="226"/>
      <c r="H27" s="226"/>
    </row>
    <row r="28" spans="1:8" ht="15" customHeight="1" x14ac:dyDescent="0.25">
      <c r="B28" s="25"/>
      <c r="C28" s="19"/>
      <c r="D28" s="19" t="s">
        <v>97</v>
      </c>
      <c r="E28" s="26"/>
      <c r="F28" s="226"/>
      <c r="G28" s="226"/>
      <c r="H28" s="226"/>
    </row>
    <row r="29" spans="1:8" ht="15" customHeight="1" x14ac:dyDescent="0.25">
      <c r="B29" s="25"/>
      <c r="C29" s="19"/>
      <c r="D29" s="19" t="s">
        <v>98</v>
      </c>
      <c r="E29" s="26"/>
      <c r="F29" s="226"/>
      <c r="G29" s="226"/>
      <c r="H29" s="226"/>
    </row>
    <row r="30" spans="1:8" ht="15" customHeight="1" x14ac:dyDescent="0.25">
      <c r="B30" s="27" t="s">
        <v>45</v>
      </c>
      <c r="C30" s="19"/>
      <c r="D30" s="19"/>
      <c r="E30" s="26"/>
      <c r="F30" s="231">
        <f>+F31+F36+F49+F53</f>
        <v>0</v>
      </c>
      <c r="G30" s="231">
        <f>+G31+G36+G49+G53</f>
        <v>0</v>
      </c>
      <c r="H30" s="231">
        <f>+H31+H36+H49+H53</f>
        <v>0</v>
      </c>
    </row>
    <row r="31" spans="1:8" ht="15" customHeight="1" x14ac:dyDescent="0.25">
      <c r="B31" s="25"/>
      <c r="C31" s="19" t="s">
        <v>46</v>
      </c>
      <c r="D31" s="19"/>
      <c r="E31" s="20"/>
      <c r="F31" s="231">
        <f>+SUM(F32:F35)</f>
        <v>0</v>
      </c>
      <c r="G31" s="231">
        <f>+SUM(G32:G35)</f>
        <v>0</v>
      </c>
      <c r="H31" s="231">
        <f>+SUM(H32:H35)</f>
        <v>0</v>
      </c>
    </row>
    <row r="32" spans="1:8" ht="15" customHeight="1" x14ac:dyDescent="0.25">
      <c r="B32" s="25"/>
      <c r="C32" s="19"/>
      <c r="D32" s="19" t="s">
        <v>47</v>
      </c>
      <c r="E32" s="20"/>
      <c r="F32" s="226"/>
      <c r="G32" s="226"/>
      <c r="H32" s="226"/>
    </row>
    <row r="33" spans="2:8" ht="15" customHeight="1" x14ac:dyDescent="0.25">
      <c r="B33" s="25"/>
      <c r="C33" s="19"/>
      <c r="D33" s="19" t="s">
        <v>99</v>
      </c>
      <c r="E33" s="20"/>
      <c r="F33" s="226"/>
      <c r="G33" s="226"/>
      <c r="H33" s="226"/>
    </row>
    <row r="34" spans="2:8" ht="15" customHeight="1" x14ac:dyDescent="0.25">
      <c r="B34" s="25"/>
      <c r="C34" s="19"/>
      <c r="D34" s="19" t="s">
        <v>48</v>
      </c>
      <c r="E34" s="20"/>
      <c r="F34" s="226"/>
      <c r="G34" s="226"/>
      <c r="H34" s="226"/>
    </row>
    <row r="35" spans="2:8" ht="15" customHeight="1" x14ac:dyDescent="0.25">
      <c r="B35" s="25"/>
      <c r="C35" s="19"/>
      <c r="D35" s="19" t="s">
        <v>49</v>
      </c>
      <c r="E35" s="20"/>
      <c r="F35" s="226"/>
      <c r="G35" s="226"/>
      <c r="H35" s="226"/>
    </row>
    <row r="36" spans="2:8" ht="15" customHeight="1" x14ac:dyDescent="0.25">
      <c r="B36" s="25"/>
      <c r="C36" s="19" t="s">
        <v>50</v>
      </c>
      <c r="D36" s="19"/>
      <c r="E36" s="20"/>
      <c r="F36" s="231">
        <f>+F37+F40+F43+F46</f>
        <v>0</v>
      </c>
      <c r="G36" s="231">
        <f>+G37+G40+G43+G46</f>
        <v>0</v>
      </c>
      <c r="H36" s="231">
        <f>+H37+H40+H43+H46</f>
        <v>0</v>
      </c>
    </row>
    <row r="37" spans="2:8" ht="15" customHeight="1" x14ac:dyDescent="0.25">
      <c r="B37" s="25"/>
      <c r="C37" s="19"/>
      <c r="D37" s="19" t="s">
        <v>51</v>
      </c>
      <c r="E37" s="20"/>
      <c r="F37" s="231">
        <f>+F38+F39</f>
        <v>0</v>
      </c>
      <c r="G37" s="231">
        <f>+G38+G39</f>
        <v>0</v>
      </c>
      <c r="H37" s="231">
        <f>+H38+H39</f>
        <v>0</v>
      </c>
    </row>
    <row r="38" spans="2:8" ht="15" customHeight="1" x14ac:dyDescent="0.25">
      <c r="B38" s="25"/>
      <c r="C38" s="19"/>
      <c r="D38" s="19"/>
      <c r="E38" s="20" t="s">
        <v>52</v>
      </c>
      <c r="F38" s="226"/>
      <c r="G38" s="226"/>
      <c r="H38" s="226"/>
    </row>
    <row r="39" spans="2:8" ht="15" customHeight="1" x14ac:dyDescent="0.25">
      <c r="B39" s="25"/>
      <c r="C39" s="19"/>
      <c r="D39" s="19"/>
      <c r="E39" s="20" t="s">
        <v>53</v>
      </c>
      <c r="F39" s="226"/>
      <c r="G39" s="226"/>
      <c r="H39" s="226"/>
    </row>
    <row r="40" spans="2:8" ht="15" customHeight="1" x14ac:dyDescent="0.25">
      <c r="B40" s="25"/>
      <c r="C40" s="19"/>
      <c r="D40" s="19" t="s">
        <v>43</v>
      </c>
      <c r="E40" s="20"/>
      <c r="F40" s="231">
        <f>+F41+F42</f>
        <v>0</v>
      </c>
      <c r="G40" s="231">
        <f>+G41+G42</f>
        <v>0</v>
      </c>
      <c r="H40" s="231">
        <f>+H41+H42</f>
        <v>0</v>
      </c>
    </row>
    <row r="41" spans="2:8" ht="15" customHeight="1" x14ac:dyDescent="0.25">
      <c r="B41" s="25"/>
      <c r="C41" s="19"/>
      <c r="D41" s="19"/>
      <c r="E41" s="20" t="s">
        <v>52</v>
      </c>
      <c r="F41" s="226"/>
      <c r="G41" s="226"/>
      <c r="H41" s="226"/>
    </row>
    <row r="42" spans="2:8" ht="15" customHeight="1" x14ac:dyDescent="0.25">
      <c r="B42" s="25"/>
      <c r="C42" s="19"/>
      <c r="D42" s="19"/>
      <c r="E42" s="20" t="s">
        <v>53</v>
      </c>
      <c r="F42" s="226"/>
      <c r="G42" s="226"/>
      <c r="H42" s="226"/>
    </row>
    <row r="43" spans="2:8" ht="15" customHeight="1" x14ac:dyDescent="0.25">
      <c r="B43" s="25"/>
      <c r="C43" s="19"/>
      <c r="D43" s="705" t="s">
        <v>54</v>
      </c>
      <c r="E43" s="706"/>
      <c r="F43" s="231">
        <f>+F44+F45</f>
        <v>0</v>
      </c>
      <c r="G43" s="231">
        <f>+G44+G45</f>
        <v>0</v>
      </c>
      <c r="H43" s="231">
        <f>+H44+H45</f>
        <v>0</v>
      </c>
    </row>
    <row r="44" spans="2:8" ht="15" customHeight="1" x14ac:dyDescent="0.25">
      <c r="B44" s="25"/>
      <c r="C44" s="19"/>
      <c r="D44" s="19"/>
      <c r="E44" s="20" t="s">
        <v>52</v>
      </c>
      <c r="F44" s="226"/>
      <c r="G44" s="226"/>
      <c r="H44" s="226"/>
    </row>
    <row r="45" spans="2:8" ht="15" customHeight="1" x14ac:dyDescent="0.25">
      <c r="B45" s="25"/>
      <c r="C45" s="19"/>
      <c r="D45" s="19"/>
      <c r="E45" s="20" t="s">
        <v>53</v>
      </c>
      <c r="F45" s="226"/>
      <c r="G45" s="226"/>
      <c r="H45" s="226"/>
    </row>
    <row r="46" spans="2:8" ht="15" customHeight="1" x14ac:dyDescent="0.25">
      <c r="B46" s="25"/>
      <c r="C46" s="19"/>
      <c r="D46" s="19" t="s">
        <v>55</v>
      </c>
      <c r="E46" s="20"/>
      <c r="F46" s="231">
        <f>+F47+F48</f>
        <v>0</v>
      </c>
      <c r="G46" s="231">
        <f>+G47+G48</f>
        <v>0</v>
      </c>
      <c r="H46" s="231">
        <f>+H47+H48</f>
        <v>0</v>
      </c>
    </row>
    <row r="47" spans="2:8" ht="15" customHeight="1" x14ac:dyDescent="0.25">
      <c r="B47" s="25"/>
      <c r="C47" s="19"/>
      <c r="D47" s="19"/>
      <c r="E47" s="20" t="s">
        <v>52</v>
      </c>
      <c r="F47" s="226"/>
      <c r="G47" s="226"/>
      <c r="H47" s="226"/>
    </row>
    <row r="48" spans="2:8" ht="15" customHeight="1" x14ac:dyDescent="0.25">
      <c r="B48" s="25"/>
      <c r="C48" s="19"/>
      <c r="D48" s="19"/>
      <c r="E48" s="20" t="s">
        <v>53</v>
      </c>
      <c r="F48" s="226"/>
      <c r="G48" s="226"/>
      <c r="H48" s="226"/>
    </row>
    <row r="49" spans="2:8" s="13" customFormat="1" ht="15" customHeight="1" x14ac:dyDescent="0.25">
      <c r="B49" s="30"/>
      <c r="C49" s="21" t="s">
        <v>100</v>
      </c>
      <c r="D49" s="21"/>
      <c r="E49" s="22"/>
      <c r="F49" s="231">
        <f>SUM(F50:F52)</f>
        <v>0</v>
      </c>
      <c r="G49" s="231">
        <f>SUM(G50:G52)</f>
        <v>0</v>
      </c>
      <c r="H49" s="231">
        <f>SUM(H50:H52)</f>
        <v>0</v>
      </c>
    </row>
    <row r="50" spans="2:8" ht="15" customHeight="1" x14ac:dyDescent="0.25">
      <c r="B50" s="25"/>
      <c r="C50" s="19"/>
      <c r="D50" s="707" t="s">
        <v>101</v>
      </c>
      <c r="E50" s="708"/>
      <c r="F50" s="226"/>
      <c r="G50" s="226"/>
      <c r="H50" s="226"/>
    </row>
    <row r="51" spans="2:8" ht="15" customHeight="1" x14ac:dyDescent="0.25">
      <c r="B51" s="25"/>
      <c r="C51" s="19"/>
      <c r="D51" s="19" t="s">
        <v>56</v>
      </c>
      <c r="E51" s="20"/>
      <c r="F51" s="226"/>
      <c r="G51" s="226"/>
      <c r="H51" s="226"/>
    </row>
    <row r="52" spans="2:8" ht="15" customHeight="1" x14ac:dyDescent="0.25">
      <c r="B52" s="25"/>
      <c r="C52" s="19"/>
      <c r="D52" s="19" t="s">
        <v>102</v>
      </c>
      <c r="E52" s="20"/>
      <c r="F52" s="226"/>
      <c r="G52" s="226"/>
      <c r="H52" s="226"/>
    </row>
    <row r="53" spans="2:8" ht="15" customHeight="1" x14ac:dyDescent="0.25">
      <c r="B53" s="25"/>
      <c r="C53" s="705" t="s">
        <v>57</v>
      </c>
      <c r="D53" s="705"/>
      <c r="E53" s="706"/>
      <c r="F53" s="226"/>
      <c r="G53" s="226"/>
      <c r="H53" s="226"/>
    </row>
    <row r="54" spans="2:8" ht="15" x14ac:dyDescent="0.25">
      <c r="B54" s="27" t="s">
        <v>58</v>
      </c>
      <c r="C54" s="19"/>
      <c r="D54" s="19"/>
      <c r="E54" s="20"/>
      <c r="F54" s="226"/>
      <c r="G54" s="226"/>
      <c r="H54" s="226"/>
    </row>
    <row r="55" spans="2:8" ht="15" x14ac:dyDescent="0.25">
      <c r="B55" s="709" t="s">
        <v>112</v>
      </c>
      <c r="C55" s="710"/>
      <c r="D55" s="710"/>
      <c r="E55" s="711"/>
      <c r="F55" s="232">
        <f>+F54+F30+F10+F9+F6</f>
        <v>0</v>
      </c>
      <c r="G55" s="232">
        <f>+G54+G30+G10+G9+G6</f>
        <v>0</v>
      </c>
      <c r="H55" s="232">
        <f>+H54+H30+H10+H9+H6</f>
        <v>0</v>
      </c>
    </row>
    <row r="56" spans="2:8" ht="15" x14ac:dyDescent="0.25">
      <c r="B56" s="219"/>
      <c r="C56" s="219"/>
      <c r="D56" s="219"/>
      <c r="E56" s="219"/>
      <c r="F56" s="227"/>
      <c r="G56" s="227"/>
      <c r="H56" s="227"/>
    </row>
    <row r="57" spans="2:8" ht="15" x14ac:dyDescent="0.25">
      <c r="B57" s="23"/>
      <c r="C57" s="23"/>
      <c r="D57" s="23"/>
      <c r="E57" s="23"/>
      <c r="F57" s="228"/>
      <c r="G57" s="228"/>
      <c r="H57" s="228"/>
    </row>
    <row r="58" spans="2:8" ht="15" x14ac:dyDescent="0.25">
      <c r="B58" s="709" t="s">
        <v>109</v>
      </c>
      <c r="C58" s="710"/>
      <c r="D58" s="710"/>
      <c r="E58" s="711"/>
      <c r="F58" s="229" t="str">
        <f>+F5</f>
        <v>2022</v>
      </c>
      <c r="G58" s="229">
        <f>+G5</f>
        <v>2021</v>
      </c>
      <c r="H58" s="229">
        <f>+H5</f>
        <v>2020</v>
      </c>
    </row>
    <row r="59" spans="2:8" ht="15" x14ac:dyDescent="0.25">
      <c r="B59" s="27" t="s">
        <v>59</v>
      </c>
      <c r="C59" s="19"/>
      <c r="D59" s="19"/>
      <c r="E59" s="20"/>
      <c r="F59" s="231">
        <f t="shared" ref="F59:G59" si="0">+F60+F61+F62+F63+F70+F71+F72+F73</f>
        <v>0</v>
      </c>
      <c r="G59" s="231">
        <f t="shared" si="0"/>
        <v>0</v>
      </c>
      <c r="H59" s="231">
        <f t="shared" ref="H59" si="1">+H60+H61+H62+H63+H70+H71+H72+H73</f>
        <v>0</v>
      </c>
    </row>
    <row r="60" spans="2:8" ht="15" x14ac:dyDescent="0.25">
      <c r="B60" s="25"/>
      <c r="C60" s="19" t="s">
        <v>60</v>
      </c>
      <c r="D60" s="19"/>
      <c r="E60" s="20"/>
      <c r="F60" s="226"/>
      <c r="G60" s="226"/>
      <c r="H60" s="226"/>
    </row>
    <row r="61" spans="2:8" ht="15" x14ac:dyDescent="0.25">
      <c r="B61" s="25"/>
      <c r="C61" s="19" t="s">
        <v>103</v>
      </c>
      <c r="D61" s="19"/>
      <c r="E61" s="20"/>
      <c r="F61" s="226"/>
      <c r="G61" s="226"/>
      <c r="H61" s="226"/>
    </row>
    <row r="62" spans="2:8" ht="15" x14ac:dyDescent="0.25">
      <c r="B62" s="25"/>
      <c r="C62" s="19" t="s">
        <v>61</v>
      </c>
      <c r="D62" s="19"/>
      <c r="E62" s="20"/>
      <c r="F62" s="226"/>
      <c r="G62" s="226"/>
      <c r="H62" s="226"/>
    </row>
    <row r="63" spans="2:8" ht="15" x14ac:dyDescent="0.25">
      <c r="B63" s="25"/>
      <c r="C63" s="19" t="s">
        <v>62</v>
      </c>
      <c r="D63" s="19"/>
      <c r="E63" s="20"/>
      <c r="F63" s="231">
        <f>+SUM(F64:F67)</f>
        <v>0</v>
      </c>
      <c r="G63" s="231">
        <f t="shared" ref="G63:H63" si="2">+SUM(G64:G67)</f>
        <v>0</v>
      </c>
      <c r="H63" s="231">
        <f t="shared" si="2"/>
        <v>0</v>
      </c>
    </row>
    <row r="64" spans="2:8" ht="15" x14ac:dyDescent="0.25">
      <c r="B64" s="25"/>
      <c r="C64" s="19"/>
      <c r="D64" s="19" t="s">
        <v>63</v>
      </c>
      <c r="E64" s="20"/>
      <c r="F64" s="226"/>
      <c r="G64" s="226"/>
      <c r="H64" s="226"/>
    </row>
    <row r="65" spans="2:8" ht="15" x14ac:dyDescent="0.25">
      <c r="B65" s="25"/>
      <c r="C65" s="19"/>
      <c r="D65" s="19" t="s">
        <v>64</v>
      </c>
      <c r="E65" s="20"/>
      <c r="F65" s="226"/>
      <c r="G65" s="226"/>
      <c r="H65" s="226"/>
    </row>
    <row r="66" spans="2:8" ht="15" x14ac:dyDescent="0.25">
      <c r="B66" s="25"/>
      <c r="C66" s="19"/>
      <c r="D66" s="19" t="s">
        <v>65</v>
      </c>
      <c r="E66" s="20"/>
      <c r="F66" s="226"/>
      <c r="G66" s="226"/>
      <c r="H66" s="226"/>
    </row>
    <row r="67" spans="2:8" ht="15" x14ac:dyDescent="0.25">
      <c r="B67" s="25"/>
      <c r="C67" s="19"/>
      <c r="D67" s="19" t="s">
        <v>104</v>
      </c>
      <c r="E67" s="20"/>
      <c r="F67" s="231">
        <f>F68+F69</f>
        <v>0</v>
      </c>
      <c r="G67" s="231">
        <f t="shared" ref="G67:H67" si="3">G68+G69</f>
        <v>0</v>
      </c>
      <c r="H67" s="231">
        <f t="shared" si="3"/>
        <v>0</v>
      </c>
    </row>
    <row r="68" spans="2:8" ht="15" x14ac:dyDescent="0.25">
      <c r="B68" s="25"/>
      <c r="C68" s="19"/>
      <c r="D68" s="19"/>
      <c r="E68" s="39" t="s">
        <v>145</v>
      </c>
      <c r="F68" s="226"/>
      <c r="G68" s="226"/>
      <c r="H68" s="226"/>
    </row>
    <row r="69" spans="2:8" ht="15" x14ac:dyDescent="0.25">
      <c r="B69" s="25"/>
      <c r="C69" s="19"/>
      <c r="D69" s="19"/>
      <c r="E69" s="20" t="s">
        <v>105</v>
      </c>
      <c r="F69" s="226"/>
      <c r="G69" s="226"/>
      <c r="H69" s="226"/>
    </row>
    <row r="70" spans="2:8" ht="15" x14ac:dyDescent="0.25">
      <c r="B70" s="25"/>
      <c r="C70" s="19" t="s">
        <v>66</v>
      </c>
      <c r="D70" s="19"/>
      <c r="E70" s="20"/>
      <c r="F70" s="226"/>
      <c r="G70" s="226"/>
      <c r="H70" s="226"/>
    </row>
    <row r="71" spans="2:8" ht="15" x14ac:dyDescent="0.25">
      <c r="B71" s="25"/>
      <c r="C71" s="19" t="s">
        <v>67</v>
      </c>
      <c r="D71" s="19"/>
      <c r="E71" s="20"/>
      <c r="F71" s="226"/>
      <c r="G71" s="226"/>
      <c r="H71" s="226"/>
    </row>
    <row r="72" spans="2:8" ht="15" x14ac:dyDescent="0.25">
      <c r="B72" s="25"/>
      <c r="C72" s="19" t="s">
        <v>68</v>
      </c>
      <c r="D72" s="19"/>
      <c r="E72" s="20"/>
      <c r="F72" s="226"/>
      <c r="G72" s="226"/>
      <c r="H72" s="226"/>
    </row>
    <row r="73" spans="2:8" ht="15" x14ac:dyDescent="0.25">
      <c r="B73" s="25"/>
      <c r="C73" s="19" t="s">
        <v>69</v>
      </c>
      <c r="D73" s="19"/>
      <c r="E73" s="20"/>
      <c r="F73" s="226"/>
      <c r="G73" s="226"/>
      <c r="H73" s="226"/>
    </row>
    <row r="74" spans="2:8" ht="15" x14ac:dyDescent="0.25">
      <c r="B74" s="27" t="s">
        <v>106</v>
      </c>
      <c r="C74" s="19"/>
      <c r="D74" s="19"/>
      <c r="E74" s="20"/>
      <c r="F74" s="231">
        <f>F75+F76+F77</f>
        <v>0</v>
      </c>
      <c r="G74" s="231">
        <f t="shared" ref="G74" si="4">G75+G76+G77</f>
        <v>0</v>
      </c>
      <c r="H74" s="231">
        <f t="shared" ref="H74" si="5">H75+H76+H77</f>
        <v>0</v>
      </c>
    </row>
    <row r="75" spans="2:8" ht="15" x14ac:dyDescent="0.25">
      <c r="B75" s="25"/>
      <c r="C75" s="19"/>
      <c r="D75" s="19" t="s">
        <v>70</v>
      </c>
      <c r="E75" s="20"/>
      <c r="F75" s="226"/>
      <c r="G75" s="226"/>
      <c r="H75" s="226"/>
    </row>
    <row r="76" spans="2:8" ht="15" x14ac:dyDescent="0.25">
      <c r="B76" s="25"/>
      <c r="C76" s="19"/>
      <c r="D76" s="19" t="s">
        <v>71</v>
      </c>
      <c r="E76" s="20"/>
      <c r="F76" s="226"/>
      <c r="G76" s="226"/>
      <c r="H76" s="226"/>
    </row>
    <row r="77" spans="2:8" ht="15" x14ac:dyDescent="0.25">
      <c r="B77" s="25"/>
      <c r="C77" s="19"/>
      <c r="D77" s="19" t="s">
        <v>72</v>
      </c>
      <c r="E77" s="20"/>
      <c r="F77" s="226"/>
      <c r="G77" s="226"/>
      <c r="H77" s="226"/>
    </row>
    <row r="78" spans="2:8" ht="15" x14ac:dyDescent="0.25">
      <c r="B78" s="27" t="s">
        <v>114</v>
      </c>
      <c r="C78" s="19"/>
      <c r="D78" s="19"/>
      <c r="E78" s="20"/>
      <c r="F78" s="231">
        <f>+F79+F86+F89+F92+F95+F98+F101+F104</f>
        <v>0</v>
      </c>
      <c r="G78" s="231">
        <f>+G79+G86+G89+G92+G95+G98+G101+G104</f>
        <v>0</v>
      </c>
      <c r="H78" s="231">
        <f>+H79+H86+H89+H92+H95+H98+H101+H104</f>
        <v>0</v>
      </c>
    </row>
    <row r="79" spans="2:8" ht="15" x14ac:dyDescent="0.25">
      <c r="B79" s="25"/>
      <c r="C79" s="19"/>
      <c r="D79" s="19" t="s">
        <v>73</v>
      </c>
      <c r="E79" s="20"/>
      <c r="F79" s="231">
        <f>F80+F83</f>
        <v>0</v>
      </c>
      <c r="G79" s="231">
        <f t="shared" ref="G79:H79" si="6">G80+G83</f>
        <v>0</v>
      </c>
      <c r="H79" s="231">
        <f t="shared" si="6"/>
        <v>0</v>
      </c>
    </row>
    <row r="80" spans="2:8" ht="15" x14ac:dyDescent="0.25">
      <c r="B80" s="25"/>
      <c r="C80" s="19"/>
      <c r="D80" s="19"/>
      <c r="E80" s="20" t="s">
        <v>74</v>
      </c>
      <c r="F80" s="231">
        <f>SUM(F81:F82)</f>
        <v>0</v>
      </c>
      <c r="G80" s="231">
        <f t="shared" ref="G80:H80" si="7">SUM(G81:G82)</f>
        <v>0</v>
      </c>
      <c r="H80" s="231">
        <f t="shared" si="7"/>
        <v>0</v>
      </c>
    </row>
    <row r="81" spans="2:8" ht="15" x14ac:dyDescent="0.25">
      <c r="B81" s="25"/>
      <c r="C81" s="19"/>
      <c r="D81" s="19"/>
      <c r="E81" s="20" t="s">
        <v>75</v>
      </c>
      <c r="F81" s="226"/>
      <c r="G81" s="226"/>
      <c r="H81" s="226"/>
    </row>
    <row r="82" spans="2:8" ht="15" x14ac:dyDescent="0.25">
      <c r="B82" s="25"/>
      <c r="C82" s="19"/>
      <c r="D82" s="19"/>
      <c r="E82" s="20" t="s">
        <v>76</v>
      </c>
      <c r="F82" s="226"/>
      <c r="G82" s="226"/>
      <c r="H82" s="226"/>
    </row>
    <row r="83" spans="2:8" ht="15" x14ac:dyDescent="0.25">
      <c r="B83" s="25"/>
      <c r="C83" s="19"/>
      <c r="D83" s="19"/>
      <c r="E83" s="20" t="s">
        <v>77</v>
      </c>
      <c r="F83" s="231">
        <f>SUM(F84:F85)</f>
        <v>0</v>
      </c>
      <c r="G83" s="231">
        <f t="shared" ref="G83" si="8">SUM(G84:G85)</f>
        <v>0</v>
      </c>
      <c r="H83" s="231">
        <f t="shared" ref="H83" si="9">SUM(H84:H85)</f>
        <v>0</v>
      </c>
    </row>
    <row r="84" spans="2:8" ht="15" x14ac:dyDescent="0.25">
      <c r="B84" s="25"/>
      <c r="C84" s="19"/>
      <c r="D84" s="19"/>
      <c r="E84" s="20" t="s">
        <v>75</v>
      </c>
      <c r="F84" s="226"/>
      <c r="G84" s="226"/>
      <c r="H84" s="226"/>
    </row>
    <row r="85" spans="2:8" ht="15" x14ac:dyDescent="0.25">
      <c r="B85" s="25"/>
      <c r="C85" s="19"/>
      <c r="D85" s="19"/>
      <c r="E85" s="20" t="s">
        <v>76</v>
      </c>
      <c r="F85" s="226"/>
      <c r="G85" s="226"/>
      <c r="H85" s="226"/>
    </row>
    <row r="86" spans="2:8" ht="15" x14ac:dyDescent="0.25">
      <c r="B86" s="25"/>
      <c r="C86" s="19"/>
      <c r="D86" s="19" t="s">
        <v>78</v>
      </c>
      <c r="E86" s="20"/>
      <c r="F86" s="231">
        <f>SUM(F87:F88)</f>
        <v>0</v>
      </c>
      <c r="G86" s="231">
        <f t="shared" ref="G86" si="10">SUM(G87:G88)</f>
        <v>0</v>
      </c>
      <c r="H86" s="231">
        <f t="shared" ref="H86" si="11">SUM(H87:H88)</f>
        <v>0</v>
      </c>
    </row>
    <row r="87" spans="2:8" ht="15" x14ac:dyDescent="0.25">
      <c r="B87" s="25"/>
      <c r="C87" s="19"/>
      <c r="D87" s="19"/>
      <c r="E87" s="20" t="s">
        <v>52</v>
      </c>
      <c r="F87" s="226"/>
      <c r="G87" s="226"/>
      <c r="H87" s="226"/>
    </row>
    <row r="88" spans="2:8" ht="15" x14ac:dyDescent="0.25">
      <c r="B88" s="25"/>
      <c r="C88" s="19"/>
      <c r="D88" s="19"/>
      <c r="E88" s="20" t="s">
        <v>53</v>
      </c>
      <c r="F88" s="226"/>
      <c r="G88" s="226"/>
      <c r="H88" s="226"/>
    </row>
    <row r="89" spans="2:8" ht="30.75" customHeight="1" x14ac:dyDescent="0.25">
      <c r="B89" s="25"/>
      <c r="C89" s="19"/>
      <c r="D89" s="705" t="s">
        <v>79</v>
      </c>
      <c r="E89" s="706"/>
      <c r="F89" s="231">
        <f>SUM(F90:F91)</f>
        <v>0</v>
      </c>
      <c r="G89" s="231">
        <f t="shared" ref="G89" si="12">SUM(G90:G91)</f>
        <v>0</v>
      </c>
      <c r="H89" s="231">
        <f t="shared" ref="H89" si="13">SUM(H90:H91)</f>
        <v>0</v>
      </c>
    </row>
    <row r="90" spans="2:8" ht="15" x14ac:dyDescent="0.25">
      <c r="B90" s="25"/>
      <c r="C90" s="19"/>
      <c r="D90" s="19"/>
      <c r="E90" s="20" t="s">
        <v>80</v>
      </c>
      <c r="F90" s="226"/>
      <c r="G90" s="226"/>
      <c r="H90" s="226"/>
    </row>
    <row r="91" spans="2:8" ht="15" x14ac:dyDescent="0.25">
      <c r="B91" s="25"/>
      <c r="C91" s="19"/>
      <c r="D91" s="19"/>
      <c r="E91" s="20" t="s">
        <v>53</v>
      </c>
      <c r="F91" s="226"/>
      <c r="G91" s="226"/>
      <c r="H91" s="226"/>
    </row>
    <row r="92" spans="2:8" ht="15" x14ac:dyDescent="0.25">
      <c r="B92" s="25"/>
      <c r="C92" s="19"/>
      <c r="D92" s="19" t="s">
        <v>81</v>
      </c>
      <c r="E92" s="20"/>
      <c r="F92" s="231">
        <f>SUM(F93:F94)</f>
        <v>0</v>
      </c>
      <c r="G92" s="231">
        <f t="shared" ref="G92" si="14">SUM(G93:G94)</f>
        <v>0</v>
      </c>
      <c r="H92" s="231">
        <f t="shared" ref="H92" si="15">SUM(H93:H94)</f>
        <v>0</v>
      </c>
    </row>
    <row r="93" spans="2:8" ht="15" x14ac:dyDescent="0.25">
      <c r="B93" s="25"/>
      <c r="C93" s="19"/>
      <c r="D93" s="19"/>
      <c r="E93" s="20" t="s">
        <v>52</v>
      </c>
      <c r="F93" s="226"/>
      <c r="G93" s="226"/>
      <c r="H93" s="226"/>
    </row>
    <row r="94" spans="2:8" ht="15" x14ac:dyDescent="0.25">
      <c r="B94" s="25"/>
      <c r="C94" s="19"/>
      <c r="D94" s="19"/>
      <c r="E94" s="20" t="s">
        <v>53</v>
      </c>
      <c r="F94" s="226"/>
      <c r="G94" s="226"/>
      <c r="H94" s="226"/>
    </row>
    <row r="95" spans="2:8" ht="15" x14ac:dyDescent="0.25">
      <c r="B95" s="25"/>
      <c r="C95" s="19"/>
      <c r="D95" s="19" t="s">
        <v>82</v>
      </c>
      <c r="E95" s="20"/>
      <c r="F95" s="231">
        <f>SUM(F96:F97)</f>
        <v>0</v>
      </c>
      <c r="G95" s="231">
        <f t="shared" ref="G95" si="16">SUM(G96:G97)</f>
        <v>0</v>
      </c>
      <c r="H95" s="231">
        <f t="shared" ref="H95" si="17">SUM(H96:H97)</f>
        <v>0</v>
      </c>
    </row>
    <row r="96" spans="2:8" ht="15" x14ac:dyDescent="0.25">
      <c r="B96" s="25"/>
      <c r="C96" s="19"/>
      <c r="D96" s="19"/>
      <c r="E96" s="20" t="s">
        <v>52</v>
      </c>
      <c r="F96" s="226"/>
      <c r="G96" s="226"/>
      <c r="H96" s="226"/>
    </row>
    <row r="97" spans="2:8" ht="15" x14ac:dyDescent="0.25">
      <c r="B97" s="25"/>
      <c r="C97" s="19"/>
      <c r="D97" s="19"/>
      <c r="E97" s="20" t="s">
        <v>53</v>
      </c>
      <c r="F97" s="226"/>
      <c r="G97" s="226"/>
      <c r="H97" s="226"/>
    </row>
    <row r="98" spans="2:8" ht="15" x14ac:dyDescent="0.25">
      <c r="B98" s="25"/>
      <c r="C98" s="19"/>
      <c r="D98" s="19" t="s">
        <v>83</v>
      </c>
      <c r="E98" s="20"/>
      <c r="F98" s="231">
        <f>SUM(F99:F100)</f>
        <v>0</v>
      </c>
      <c r="G98" s="231">
        <f t="shared" ref="G98" si="18">SUM(G99:G100)</f>
        <v>0</v>
      </c>
      <c r="H98" s="231">
        <f t="shared" ref="H98" si="19">SUM(H99:H100)</f>
        <v>0</v>
      </c>
    </row>
    <row r="99" spans="2:8" ht="15" x14ac:dyDescent="0.25">
      <c r="B99" s="25"/>
      <c r="C99" s="19"/>
      <c r="D99" s="19"/>
      <c r="E99" s="20" t="s">
        <v>52</v>
      </c>
      <c r="F99" s="226"/>
      <c r="G99" s="226"/>
      <c r="H99" s="226"/>
    </row>
    <row r="100" spans="2:8" ht="15" x14ac:dyDescent="0.25">
      <c r="B100" s="25"/>
      <c r="C100" s="19"/>
      <c r="D100" s="19"/>
      <c r="E100" s="20" t="s">
        <v>53</v>
      </c>
      <c r="F100" s="226"/>
      <c r="G100" s="226"/>
      <c r="H100" s="226"/>
    </row>
    <row r="101" spans="2:8" ht="15" x14ac:dyDescent="0.25">
      <c r="B101" s="25"/>
      <c r="C101" s="19"/>
      <c r="D101" s="707" t="s">
        <v>84</v>
      </c>
      <c r="E101" s="708"/>
      <c r="F101" s="231">
        <f>SUM(F102:F103)</f>
        <v>0</v>
      </c>
      <c r="G101" s="231">
        <f t="shared" ref="G101" si="20">SUM(G102:G103)</f>
        <v>0</v>
      </c>
      <c r="H101" s="231">
        <f t="shared" ref="H101" si="21">SUM(H102:H103)</f>
        <v>0</v>
      </c>
    </row>
    <row r="102" spans="2:8" ht="15" x14ac:dyDescent="0.25">
      <c r="B102" s="25"/>
      <c r="C102" s="19"/>
      <c r="D102" s="19"/>
      <c r="E102" s="20" t="s">
        <v>52</v>
      </c>
      <c r="F102" s="226"/>
      <c r="G102" s="226"/>
      <c r="H102" s="226"/>
    </row>
    <row r="103" spans="2:8" ht="15" x14ac:dyDescent="0.25">
      <c r="B103" s="25"/>
      <c r="C103" s="19"/>
      <c r="D103" s="19"/>
      <c r="E103" s="20" t="s">
        <v>53</v>
      </c>
      <c r="F103" s="226"/>
      <c r="G103" s="226"/>
      <c r="H103" s="226"/>
    </row>
    <row r="104" spans="2:8" ht="15" x14ac:dyDescent="0.25">
      <c r="B104" s="25"/>
      <c r="C104" s="19"/>
      <c r="D104" s="19" t="s">
        <v>107</v>
      </c>
      <c r="E104" s="20"/>
      <c r="F104" s="231">
        <f>SUM(F105:F107)</f>
        <v>0</v>
      </c>
      <c r="G104" s="231">
        <f t="shared" ref="G104" si="22">SUM(G105:G107)</f>
        <v>0</v>
      </c>
      <c r="H104" s="231">
        <f t="shared" ref="H104" si="23">SUM(H105:H107)</f>
        <v>0</v>
      </c>
    </row>
    <row r="105" spans="2:8" ht="15" x14ac:dyDescent="0.25">
      <c r="B105" s="25"/>
      <c r="C105" s="19"/>
      <c r="D105" s="19"/>
      <c r="E105" s="20" t="s">
        <v>85</v>
      </c>
      <c r="F105" s="226"/>
      <c r="G105" s="226"/>
      <c r="H105" s="226"/>
    </row>
    <row r="106" spans="2:8" ht="15" x14ac:dyDescent="0.25">
      <c r="B106" s="25"/>
      <c r="C106" s="19"/>
      <c r="D106" s="19"/>
      <c r="E106" s="20" t="s">
        <v>86</v>
      </c>
      <c r="F106" s="226"/>
      <c r="G106" s="226"/>
      <c r="H106" s="226"/>
    </row>
    <row r="107" spans="2:8" ht="15" x14ac:dyDescent="0.25">
      <c r="B107" s="25"/>
      <c r="C107" s="19"/>
      <c r="D107" s="19"/>
      <c r="E107" s="20" t="s">
        <v>108</v>
      </c>
      <c r="F107" s="231">
        <f>SUM(F108:F109)</f>
        <v>0</v>
      </c>
      <c r="G107" s="231">
        <f t="shared" ref="G107" si="24">SUM(G108:G109)</f>
        <v>0</v>
      </c>
      <c r="H107" s="231">
        <f t="shared" ref="H107" si="25">SUM(H108:H109)</f>
        <v>0</v>
      </c>
    </row>
    <row r="108" spans="2:8" ht="15" x14ac:dyDescent="0.25">
      <c r="B108" s="25"/>
      <c r="C108" s="19"/>
      <c r="D108" s="19"/>
      <c r="E108" s="20" t="s">
        <v>75</v>
      </c>
      <c r="F108" s="226"/>
      <c r="G108" s="226"/>
      <c r="H108" s="226"/>
    </row>
    <row r="109" spans="2:8" ht="15" x14ac:dyDescent="0.25">
      <c r="B109" s="25"/>
      <c r="C109" s="19"/>
      <c r="D109" s="19"/>
      <c r="E109" s="20" t="s">
        <v>76</v>
      </c>
      <c r="F109" s="226"/>
      <c r="G109" s="226"/>
      <c r="H109" s="226"/>
    </row>
    <row r="110" spans="2:8" ht="15" x14ac:dyDescent="0.25">
      <c r="B110" s="27" t="s">
        <v>110</v>
      </c>
      <c r="C110" s="19"/>
      <c r="D110" s="19"/>
      <c r="E110" s="20"/>
      <c r="F110" s="230"/>
      <c r="G110" s="230"/>
      <c r="H110" s="230"/>
    </row>
    <row r="111" spans="2:8" ht="15" x14ac:dyDescent="0.25">
      <c r="B111" s="709" t="s">
        <v>111</v>
      </c>
      <c r="C111" s="710"/>
      <c r="D111" s="710"/>
      <c r="E111" s="711"/>
      <c r="F111" s="232">
        <f>F59+F74+F78+F110</f>
        <v>0</v>
      </c>
      <c r="G111" s="232">
        <f t="shared" ref="G111:H111" si="26">G59+G74+G78+G110</f>
        <v>0</v>
      </c>
      <c r="H111" s="232">
        <f t="shared" si="26"/>
        <v>0</v>
      </c>
    </row>
    <row r="113" spans="6:8" x14ac:dyDescent="0.2">
      <c r="F113" s="7" t="str">
        <f>+IF(F111=F55,"OK","à revoir")</f>
        <v>OK</v>
      </c>
      <c r="G113" s="7" t="str">
        <f>+IF(G111=G55,"OK","à revoir")</f>
        <v>OK</v>
      </c>
      <c r="H113" s="7" t="str">
        <f>+IF(H111=H55,"OK","à revoir")</f>
        <v>OK</v>
      </c>
    </row>
  </sheetData>
  <sheetProtection algorithmName="SHA-512" hashValue="KbQ90s8/uAdXyLbB917mW0pWGpxpj60zxjNeuwG8LrOQwfotnbbrbgosoOz1MC7XMHFV5/hLVrzCPkcTTLyRNg==" saltValue="DGw2P73kpMwTyAHVCwyCJg==" spinCount="100000" sheet="1" objects="1" scenarios="1"/>
  <customSheetViews>
    <customSheetView guid="{13344BD5-8CEB-4C4A-AAD5-26D1EACF8C2B}" scale="80" showGridLines="0">
      <selection activeCell="E42" sqref="E42"/>
      <rowBreaks count="1" manualBreakCount="1">
        <brk id="55" min="1" max="7" man="1"/>
      </rowBreaks>
      <pageMargins left="0.31496062992125984" right="0.31496062992125984" top="1.5354330708661419" bottom="0.74803149606299213" header="0.31496062992125984" footer="0.31496062992125984"/>
      <printOptions horizontalCentered="1"/>
      <pageSetup paperSize="9" scale="70" fitToHeight="2" orientation="portrait" r:id="rId1"/>
      <headerFooter>
        <oddHeader>&amp;C&amp;G</oddHeader>
        <oddFooter>&amp;R&amp;P</oddFooter>
      </headerFooter>
    </customSheetView>
  </customSheetViews>
  <mergeCells count="13">
    <mergeCell ref="G2:H2"/>
    <mergeCell ref="D89:E89"/>
    <mergeCell ref="D101:E101"/>
    <mergeCell ref="B111:E111"/>
    <mergeCell ref="B5:E5"/>
    <mergeCell ref="B55:E55"/>
    <mergeCell ref="B58:E58"/>
    <mergeCell ref="D13:E13"/>
    <mergeCell ref="D27:E27"/>
    <mergeCell ref="D43:E43"/>
    <mergeCell ref="C53:E53"/>
    <mergeCell ref="D50:E50"/>
    <mergeCell ref="E4:H4"/>
  </mergeCells>
  <conditionalFormatting sqref="F113:H113">
    <cfRule type="expression" dxfId="1" priority="1">
      <formula>F113="à revoir"</formula>
    </cfRule>
    <cfRule type="expression" dxfId="0" priority="2">
      <formula>F113="OK"</formula>
    </cfRule>
  </conditionalFormatting>
  <dataValidations disablePrompts="1" count="1">
    <dataValidation type="list" allowBlank="1" showInputMessage="1" showErrorMessage="1" sqref="F2" xr:uid="{00000000-0002-0000-0800-000000000000}">
      <formula1>"2020,2021,2022,2023,2024,2025,2026,2027,2028,2029,2030"</formula1>
    </dataValidation>
  </dataValidations>
  <printOptions horizontalCentered="1"/>
  <pageMargins left="0.39370078740157483" right="0.39370078740157483" top="1.5354330708661419" bottom="0.74803149606299213" header="0.31496062992125984" footer="0.51181102362204722"/>
  <pageSetup paperSize="9" scale="92" fitToHeight="4" orientation="landscape" r:id="rId2"/>
  <headerFooter>
    <oddHeader>&amp;L&amp;G</oddHeader>
    <oddFooter xml:space="preserve">&amp;L&amp;8           v0.2. 22.11.2023&amp;C&amp;10&amp;A&amp;R&amp;10&amp;P     </oddFooter>
  </headerFooter>
  <rowBreaks count="2" manualBreakCount="2">
    <brk id="29" max="16383" man="1"/>
    <brk id="56" min="1" max="7" man="1"/>
  </rowBreaks>
  <ignoredErrors>
    <ignoredError sqref="F109:G110 F7 F3 F9:G9 F8" numberStoredAsText="1"/>
    <ignoredError sqref="F5:H5 F10:G19 F59:G66 G67 F79:G107 F111:G111 F6:G6 F68:G77 G108 F57:H58 F20 F21:G55" numberStoredAsText="1" unlockedFormula="1"/>
    <ignoredError sqref="F67" unlockedFormula="1"/>
  </ignoredError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f252763ead0458587e46c9d57d506d1 xmlns="6d797ff1-cdc0-4194-a446-2a5f07834c6e">
      <Terms xmlns="http://schemas.microsoft.com/office/infopath/2007/PartnerControls">
        <TermInfo xmlns="http://schemas.microsoft.com/office/infopath/2007/PartnerControls">
          <TermName xmlns="http://schemas.microsoft.com/office/infopath/2007/PartnerControls">RDI Information</TermName>
          <TermId xmlns="http://schemas.microsoft.com/office/infopath/2007/PartnerControls">d37d10a7-8d8a-47f9-8539-432293cbdc51</TermId>
        </TermInfo>
      </Terms>
    </ef252763ead0458587e46c9d57d506d1>
    <g3d086bc86e44e86a4fe7b61c7d8fbba xmlns="6d797ff1-cdc0-4194-a446-2a5f07834c6e">
      <Terms xmlns="http://schemas.microsoft.com/office/infopath/2007/PartnerControls">
        <TermInfo xmlns="http://schemas.microsoft.com/office/infopath/2007/PartnerControls">
          <TermName xmlns="http://schemas.microsoft.com/office/infopath/2007/PartnerControls">National Funding</TermName>
          <TermId xmlns="http://schemas.microsoft.com/office/infopath/2007/PartnerControls">742d8dff-94e3-45fb-844f-c278f2006a54</TermId>
        </TermInfo>
      </Terms>
    </g3d086bc86e44e86a4fe7b61c7d8fbba>
    <TaxCatchAll xmlns="6d797ff1-cdc0-4194-a446-2a5f07834c6e">
      <Value>2</Value>
      <Value>1</Value>
    </TaxCatchAll>
    <Customer_x0020_Name xmlns="6d797ff1-cdc0-4194-a446-2a5f07834c6e" xsi:nil="true"/>
    <Financial_x0020_Code xmlns="6d797ff1-cdc0-4194-a446-2a5f07834c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lank document" ma:contentTypeID="0x010100BFEF1462A5D6D24ABF71E3796112B05C008156C2B687E54047B2CAD68C947D16A7" ma:contentTypeVersion="3" ma:contentTypeDescription="" ma:contentTypeScope="" ma:versionID="59c7dc99c255463a73f1ecca666622ad">
  <xsd:schema xmlns:xsd="http://www.w3.org/2001/XMLSchema" xmlns:xs="http://www.w3.org/2001/XMLSchema" xmlns:p="http://schemas.microsoft.com/office/2006/metadata/properties" xmlns:ns2="6d797ff1-cdc0-4194-a446-2a5f07834c6e" targetNamespace="http://schemas.microsoft.com/office/2006/metadata/properties" ma:root="true" ma:fieldsID="677068df5424ba5fa6412df0d414b9ba" ns2:_="">
    <xsd:import namespace="6d797ff1-cdc0-4194-a446-2a5f07834c6e"/>
    <xsd:element name="properties">
      <xsd:complexType>
        <xsd:sequence>
          <xsd:element name="documentManagement">
            <xsd:complexType>
              <xsd:all>
                <xsd:element ref="ns2:Customer_x0020_Name" minOccurs="0"/>
                <xsd:element ref="ns2:Financial_x0020_Code" minOccurs="0"/>
                <xsd:element ref="ns2:ef252763ead0458587e46c9d57d506d1" minOccurs="0"/>
                <xsd:element ref="ns2:TaxCatchAll" minOccurs="0"/>
                <xsd:element ref="ns2:TaxCatchAllLabel" minOccurs="0"/>
                <xsd:element ref="ns2:g3d086bc86e44e86a4fe7b61c7d8fb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97ff1-cdc0-4194-a446-2a5f07834c6e" elementFormDefault="qualified">
    <xsd:import namespace="http://schemas.microsoft.com/office/2006/documentManagement/types"/>
    <xsd:import namespace="http://schemas.microsoft.com/office/infopath/2007/PartnerControls"/>
    <xsd:element name="Customer_x0020_Name" ma:index="8" nillable="true" ma:displayName="Customer Name" ma:default="Pascal FABING" ma:internalName="Customer_x0020_Name">
      <xsd:simpleType>
        <xsd:restriction base="dms:Text">
          <xsd:maxLength value="255"/>
        </xsd:restriction>
      </xsd:simpleType>
    </xsd:element>
    <xsd:element name="Financial_x0020_Code" ma:index="9" nillable="true" ma:displayName="Financial Code" ma:default="1000 - Contrat de performance " ma:internalName="Financial_x0020_Code">
      <xsd:simpleType>
        <xsd:restriction base="dms:Text">
          <xsd:maxLength value="255"/>
        </xsd:restriction>
      </xsd:simpleType>
    </xsd:element>
    <xsd:element name="ef252763ead0458587e46c9d57d506d1" ma:index="10" nillable="true" ma:taxonomy="true" ma:internalName="ef252763ead0458587e46c9d57d506d1" ma:taxonomyFieldName="Scheme" ma:displayName="Scheme" ma:default="2;#RDI Information|d37d10a7-8d8a-47f9-8539-432293cbdc51" ma:fieldId="{ef252763-ead0-4585-87e4-6c9d57d506d1}" ma:sspId="4659c5cd-61ef-40bf-b626-9eb16eb6bc8c" ma:termSetId="45de4c0c-8aa9-4487-b3af-e6ffbf80ce3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f792efda-4de7-4ced-af86-34d39eea4c4c}" ma:internalName="TaxCatchAll" ma:showField="CatchAllData"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f792efda-4de7-4ced-af86-34d39eea4c4c}" ma:internalName="TaxCatchAllLabel" ma:readOnly="true" ma:showField="CatchAllDataLabel"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g3d086bc86e44e86a4fe7b61c7d8fbba" ma:index="14" nillable="true" ma:taxonomy="true" ma:internalName="g3d086bc86e44e86a4fe7b61c7d8fbba" ma:taxonomyFieldName="Project_x0020_Type" ma:displayName="Project Type" ma:default="1;#National Funding|742d8dff-94e3-45fb-844f-c278f2006a54" ma:fieldId="{03d086bc-86e4-4e86-a4fe-7b61c7d8fbba}" ma:sspId="4659c5cd-61ef-40bf-b626-9eb16eb6bc8c" ma:termSetId="45de4c0c-8aa9-4487-b3af-e6ffbf80ce3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659c5cd-61ef-40bf-b626-9eb16eb6bc8c" ContentTypeId="0x010100BFEF1462A5D6D24ABF71E3796112B05C" PreviousValue="false"/>
</file>

<file path=customXml/itemProps1.xml><?xml version="1.0" encoding="utf-8"?>
<ds:datastoreItem xmlns:ds="http://schemas.openxmlformats.org/officeDocument/2006/customXml" ds:itemID="{88EAC364-CCD4-48B8-B76E-1668EC1A71DD}">
  <ds:schemaRefs>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d797ff1-cdc0-4194-a446-2a5f07834c6e"/>
    <ds:schemaRef ds:uri="http://www.w3.org/XML/1998/namespace"/>
    <ds:schemaRef ds:uri="http://purl.org/dc/dcmitype/"/>
  </ds:schemaRefs>
</ds:datastoreItem>
</file>

<file path=customXml/itemProps2.xml><?xml version="1.0" encoding="utf-8"?>
<ds:datastoreItem xmlns:ds="http://schemas.openxmlformats.org/officeDocument/2006/customXml" ds:itemID="{3DBBC808-4081-4FDE-AE49-F9F640B315C8}">
  <ds:schemaRefs>
    <ds:schemaRef ds:uri="http://schemas.microsoft.com/sharepoint/v3/contenttype/forms"/>
  </ds:schemaRefs>
</ds:datastoreItem>
</file>

<file path=customXml/itemProps3.xml><?xml version="1.0" encoding="utf-8"?>
<ds:datastoreItem xmlns:ds="http://schemas.openxmlformats.org/officeDocument/2006/customXml" ds:itemID="{37AFCE2F-F201-431F-93DD-2232E71D3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97ff1-cdc0-4194-a446-2a5f07834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9F4256-30C4-4156-A31F-6D959D7E4F7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16</vt:i4>
      </vt:variant>
    </vt:vector>
  </HeadingPairs>
  <TitlesOfParts>
    <vt:vector size="31" baseType="lpstr">
      <vt:lpstr>AVANT PROPOS</vt:lpstr>
      <vt:lpstr>DEMANDE</vt:lpstr>
      <vt:lpstr>ENTREPRISE</vt:lpstr>
      <vt:lpstr>ENTREPRISE (suite)</vt:lpstr>
      <vt:lpstr>ANALYSE PME</vt:lpstr>
      <vt:lpstr>ENTREPRISE EN DIFFICULTE</vt:lpstr>
      <vt:lpstr>DESCRIPTIF PROJET</vt:lpstr>
      <vt:lpstr>BUDGET</vt:lpstr>
      <vt:lpstr>BILAN </vt:lpstr>
      <vt:lpstr>PP  + EFFECTIFS </vt:lpstr>
      <vt:lpstr>critères de sélection</vt:lpstr>
      <vt:lpstr>DECLARATION SUR L'HONNEUR</vt:lpstr>
      <vt:lpstr>PIECES A JOINDRE</vt:lpstr>
      <vt:lpstr>ORGANIGRAMME</vt:lpstr>
      <vt:lpstr>MODELE DE LETTRE DE DEMANDE </vt:lpstr>
      <vt:lpstr>BUDGET!_ftnref1</vt:lpstr>
      <vt:lpstr>'DECLARATION SUR L''HONNEUR'!Check13</vt:lpstr>
      <vt:lpstr>'DECLARATION SUR L''HONNEUR'!Check14</vt:lpstr>
      <vt:lpstr>'DECLARATION SUR L''HONNEUR'!Check15</vt:lpstr>
      <vt:lpstr>'BILAN '!Impression_des_titres</vt:lpstr>
      <vt:lpstr>BUDGET!Impression_des_titres</vt:lpstr>
      <vt:lpstr>'DESCRIPTIF PROJET'!Impression_des_titres</vt:lpstr>
      <vt:lpstr>'ANALYSE PME'!Zone_d_impression</vt:lpstr>
      <vt:lpstr>'AVANT PROPOS'!Zone_d_impression</vt:lpstr>
      <vt:lpstr>'BILAN '!Zone_d_impression</vt:lpstr>
      <vt:lpstr>BUDGET!Zone_d_impression</vt:lpstr>
      <vt:lpstr>ENTREPRISE!Zone_d_impression</vt:lpstr>
      <vt:lpstr>'ENTREPRISE (suite)'!Zone_d_impression</vt:lpstr>
      <vt:lpstr>ORGANIGRAMME!Zone_d_impression</vt:lpstr>
      <vt:lpstr>'PIECES A JOINDRE'!Zone_d_impression</vt:lpstr>
      <vt:lpstr>'PP  + EFFECTIFS '!Zone_d_impression</vt:lpstr>
    </vt:vector>
  </TitlesOfParts>
  <Company>Luxinnovation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Grotz;Serge.Medinger@ma.etat.lu</dc:creator>
  <cp:lastModifiedBy>Emilien Maurer</cp:lastModifiedBy>
  <cp:lastPrinted>2023-11-22T14:38:00Z</cp:lastPrinted>
  <dcterms:created xsi:type="dcterms:W3CDTF">2016-02-01T13:13:59Z</dcterms:created>
  <dcterms:modified xsi:type="dcterms:W3CDTF">2025-02-19T15:36:36Z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0x010100BFEF1462A5D6D24ABF71E3796112B05C008156C2B687E54047B2CAD68C947D16A7</vt:lpwstr>
  </property>
  <property fmtid="{D5CDD505-2E9C-101B-9397-08002B2CF9AE}" pid="3" name="Project Type">
    <vt:lpwstr>1;#National Funding|742d8dff-94e3-45fb-844f-c278f2006a54</vt:lpwstr>
  </property>
  <property fmtid="{D5CDD505-2E9C-101B-9397-08002B2CF9AE}" pid="4" name="Scheme">
    <vt:lpwstr>2;#RDI Information|d37d10a7-8d8a-47f9-8539-432293cbdc51</vt:lpwstr>
  </property>
</Properties>
</file>